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11" firstSheet="1" activeTab="9"/>
  </bookViews>
  <sheets>
    <sheet name="目录" sheetId="30" state="hidden" r:id="rId1"/>
    <sheet name="1收支总表" sheetId="32" r:id="rId2"/>
    <sheet name="2收入总表" sheetId="33" r:id="rId3"/>
    <sheet name="3支出总表" sheetId="34" r:id="rId4"/>
    <sheet name="4财拨总表" sheetId="1" r:id="rId5"/>
    <sheet name="5一般预算支出" sheetId="3" r:id="rId6"/>
    <sheet name="6.基本支出" sheetId="31" r:id="rId7"/>
    <sheet name="7三公" sheetId="6" r:id="rId8"/>
    <sheet name="8政府性基金" sheetId="4" r:id="rId9"/>
    <sheet name="9预算绩效申报" sheetId="35" r:id="rId10"/>
  </sheets>
  <calcPr calcId="144525"/>
</workbook>
</file>

<file path=xl/sharedStrings.xml><?xml version="1.0" encoding="utf-8"?>
<sst xmlns="http://schemas.openxmlformats.org/spreadsheetml/2006/main" count="516" uniqueCount="408">
  <si>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3</t>
    </r>
  </si>
  <si>
    <r>
      <rPr>
        <sz val="16"/>
        <color indexed="8"/>
        <rFont val="方正小标宋_GBK"/>
        <charset val="134"/>
      </rPr>
      <t>部门预算草案报表目录</t>
    </r>
  </si>
  <si>
    <r>
      <rPr>
        <b/>
        <sz val="11"/>
        <color indexed="8"/>
        <rFont val="宋体"/>
        <charset val="134"/>
      </rPr>
      <t>表号</t>
    </r>
  </si>
  <si>
    <r>
      <rPr>
        <b/>
        <sz val="11"/>
        <color indexed="8"/>
        <rFont val="宋体"/>
        <charset val="134"/>
      </rPr>
      <t>表名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</si>
  <si>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1-1</t>
    </r>
  </si>
  <si>
    <r>
      <rPr>
        <sz val="11"/>
        <color indexed="8"/>
        <rFont val="宋体"/>
        <charset val="134"/>
      </rPr>
      <t>部门收支总体情况表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</si>
  <si>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1-2</t>
    </r>
  </si>
  <si>
    <r>
      <rPr>
        <sz val="11"/>
        <color indexed="8"/>
        <rFont val="宋体"/>
        <charset val="134"/>
      </rPr>
      <t>部门收入总体情况表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</si>
  <si>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1-3</t>
    </r>
  </si>
  <si>
    <r>
      <rPr>
        <sz val="11"/>
        <color indexed="8"/>
        <rFont val="宋体"/>
        <charset val="134"/>
      </rPr>
      <t>部门支出总体情况表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</si>
  <si>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1-4</t>
    </r>
  </si>
  <si>
    <r>
      <rPr>
        <sz val="11"/>
        <color indexed="8"/>
        <rFont val="宋体"/>
        <charset val="134"/>
      </rPr>
      <t>财政拨款收支总表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</si>
  <si>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1-5</t>
    </r>
  </si>
  <si>
    <r>
      <rPr>
        <sz val="11"/>
        <color indexed="8"/>
        <rFont val="宋体"/>
        <charset val="134"/>
      </rPr>
      <t>一般公共预算支出表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</si>
  <si>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1-6</t>
    </r>
  </si>
  <si>
    <r>
      <rPr>
        <sz val="11"/>
        <color indexed="8"/>
        <rFont val="宋体"/>
        <charset val="134"/>
      </rPr>
      <t>一般公共预算基本支出表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</si>
  <si>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1-7</t>
    </r>
  </si>
  <si>
    <r>
      <rPr>
        <sz val="11"/>
        <color indexed="8"/>
        <rFont val="宋体"/>
        <charset val="134"/>
      </rPr>
      <t>一般公共预算</t>
    </r>
    <r>
      <rPr>
        <sz val="11"/>
        <color indexed="8"/>
        <rFont val="Times New Roman"/>
        <charset val="134"/>
      </rPr>
      <t>“</t>
    </r>
    <r>
      <rPr>
        <sz val="11"/>
        <color indexed="8"/>
        <rFont val="宋体"/>
        <charset val="134"/>
      </rPr>
      <t>三公</t>
    </r>
    <r>
      <rPr>
        <sz val="11"/>
        <color indexed="8"/>
        <rFont val="Times New Roman"/>
        <charset val="134"/>
      </rPr>
      <t>”</t>
    </r>
    <r>
      <rPr>
        <sz val="11"/>
        <color indexed="8"/>
        <rFont val="宋体"/>
        <charset val="134"/>
      </rPr>
      <t>经费支出表</t>
    </r>
  </si>
  <si>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1-8</t>
    </r>
  </si>
  <si>
    <r>
      <rPr>
        <sz val="11"/>
        <color indexed="8"/>
        <rFont val="宋体"/>
        <charset val="134"/>
      </rPr>
      <t>政府性基金预算支出情况表</t>
    </r>
  </si>
  <si>
    <t>部门公开表01</t>
  </si>
  <si>
    <t>收支总表</t>
  </si>
  <si>
    <t>部门：126001-桃源县公安局交通警察大队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</si>
  <si>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</si>
  <si>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</si>
  <si>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</si>
  <si>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</si>
  <si>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</si>
  <si>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</si>
  <si>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</si>
  <si>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</si>
  <si>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</si>
  <si>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</si>
  <si>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</si>
  <si>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</si>
  <si>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</si>
  <si>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</si>
  <si>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</si>
  <si>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</si>
  <si>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</si>
  <si>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</si>
  <si>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</si>
  <si>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</si>
  <si>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</si>
  <si>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</si>
  <si>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</si>
  <si>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</si>
  <si>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</si>
  <si>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</si>
  <si>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</si>
  <si>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</si>
  <si>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</si>
  <si>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</si>
  <si>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</si>
  <si>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</si>
  <si>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</si>
  <si>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</si>
  <si>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</si>
  <si>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</si>
  <si>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</si>
  <si>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</si>
  <si>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</si>
  <si>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</si>
  <si>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</si>
  <si>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</si>
  <si>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</si>
  <si>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</si>
  <si>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</si>
  <si>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</si>
  <si>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</si>
  <si>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</si>
  <si>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</si>
  <si>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</si>
  <si>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</si>
  <si>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</si>
  <si>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其他收入</t>
  </si>
  <si>
    <t>（十二）城乡社区支出</t>
  </si>
  <si>
    <t xml:space="preserve">    对企业补助（基本建设）</t>
  </si>
  <si>
    <t>十二、债务还本支出</t>
  </si>
  <si>
    <t xml:space="preserve">      一般债券</t>
  </si>
  <si>
    <t>（十三）农林水支出</t>
  </si>
  <si>
    <t xml:space="preserve">    对企业补助</t>
  </si>
  <si>
    <t>十三、转移性支出</t>
  </si>
  <si>
    <t xml:space="preserve">    外国政府和国际组织贷款</t>
  </si>
  <si>
    <t>（十四）交通运输支出</t>
  </si>
  <si>
    <t xml:space="preserve">    对社会保障基金补助</t>
  </si>
  <si>
    <t>十四、其他支出</t>
  </si>
  <si>
    <t xml:space="preserve">    外国政府和国际组织捐赠</t>
  </si>
  <si>
    <t>（十五）资源勘探工业信息等支出</t>
  </si>
  <si>
    <t xml:space="preserve">    其他支出</t>
  </si>
  <si>
    <t>二、政府性基金预算拨款收入</t>
  </si>
  <si>
    <t>（十六）商业服务业等支出</t>
  </si>
  <si>
    <t>三、事业单位经营服务支出</t>
  </si>
  <si>
    <t>三、国有资本经营预算拨款收入</t>
  </si>
  <si>
    <t>（十七）金融支出</t>
  </si>
  <si>
    <t>四、社会保障基金预算资金</t>
  </si>
  <si>
    <t>（十八）援助其他地区支出</t>
  </si>
  <si>
    <t>五、财政专户管理资金收入</t>
  </si>
  <si>
    <t>（十九）自然资源海洋气象等支出</t>
  </si>
  <si>
    <t>六、上级财政补助收入</t>
  </si>
  <si>
    <t>（二十）住房保障支出</t>
  </si>
  <si>
    <t xml:space="preserve">      一般公共预算补助</t>
  </si>
  <si>
    <t>（二十一）粮油物资储备支出</t>
  </si>
  <si>
    <t xml:space="preserve">      政府性基金补助</t>
  </si>
  <si>
    <t>（二十二）国有资本经营预算支出</t>
  </si>
  <si>
    <t xml:space="preserve">      国有资本经营预算补助</t>
  </si>
  <si>
    <t>（二十三）灾害防治及应急管理支出</t>
  </si>
  <si>
    <t>七、事业收入</t>
  </si>
  <si>
    <t>（二十四）预备费</t>
  </si>
  <si>
    <t>八、事业单位经营收入</t>
  </si>
  <si>
    <t>（二十五）其他支出</t>
  </si>
  <si>
    <t>九、上级单位补助收入</t>
  </si>
  <si>
    <t>（二十六）转移性支出</t>
  </si>
  <si>
    <t>十、附属单位上缴收入</t>
  </si>
  <si>
    <t>（二十七）债务还本支出</t>
  </si>
  <si>
    <t>十一、其他收入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</si>
  <si>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</si>
  <si>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</si>
  <si>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</si>
  <si>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</si>
  <si>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</si>
  <si>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</si>
  <si>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</si>
  <si>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</si>
  <si>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</si>
  <si>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</si>
  <si>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</si>
  <si>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</si>
  <si>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</si>
  <si>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</si>
  <si>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</si>
  <si>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</si>
  <si>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</si>
  <si>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</si>
  <si>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</si>
  <si>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</si>
  <si>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</si>
  <si>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</si>
  <si>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</si>
  <si>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</si>
  <si>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</si>
  <si>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</si>
  <si>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</si>
  <si>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</si>
  <si>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</si>
  <si>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</si>
  <si>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</si>
  <si>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桃源县公安局交通警察大队</t>
  </si>
  <si>
    <t>126001-桃源县公安局交通警察大队</t>
  </si>
  <si>
    <t>部门公开表03</t>
  </si>
  <si>
    <r>
      <rPr>
        <sz val="16"/>
        <color indexed="8"/>
        <rFont val="方正小标宋_GBK"/>
        <charset val="134"/>
      </rPr>
      <t>部门支出总体情况表</t>
    </r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</si>
  <si>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</si>
  <si>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</si>
  <si>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</si>
  <si>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</si>
  <si>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</si>
  <si>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</si>
  <si>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</si>
  <si>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桃源县公安局交通警察大队</t>
  </si>
  <si>
    <t xml:space="preserve">    204</t>
  </si>
  <si>
    <t xml:space="preserve">    公共安全支出</t>
  </si>
  <si>
    <t xml:space="preserve">      20402</t>
  </si>
  <si>
    <t xml:space="preserve">      公安</t>
  </si>
  <si>
    <t xml:space="preserve">        2040201</t>
  </si>
  <si>
    <t xml:space="preserve">        行政运行</t>
  </si>
  <si>
    <t xml:space="preserve">        2040299</t>
  </si>
  <si>
    <t xml:space="preserve">        其他公安支出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</si>
  <si>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</si>
  <si>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</si>
  <si>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</si>
  <si>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</si>
  <si>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</si>
  <si>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</si>
  <si>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</si>
  <si>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</si>
  <si>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</si>
  <si>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</si>
  <si>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</si>
  <si>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</si>
  <si>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</si>
  <si>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</si>
  <si>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</si>
  <si>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</si>
  <si>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</si>
  <si>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</si>
  <si>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r>
      <rPr>
        <sz val="16"/>
        <color indexed="8"/>
        <rFont val="方正小标宋_GBK"/>
        <charset val="134"/>
      </rPr>
      <t>财政拨款收支情况表</t>
    </r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</si>
  <si>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单位：126001-桃源县公安局交通警察大队</t>
    </r>
  </si>
  <si>
    <r>
      <rPr>
        <sz val="11"/>
        <color indexed="8"/>
        <rFont val="宋体"/>
        <charset val="134"/>
      </rPr>
      <t>单位：万元</t>
    </r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</si>
  <si>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入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</si>
  <si>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  </t>
    </r>
    <r>
      <rPr>
        <b/>
        <sz val="11"/>
        <color indexed="8"/>
        <rFont val="宋体"/>
        <charset val="134"/>
      </rPr>
      <t>出</t>
    </r>
  </si>
  <si>
    <r>
      <rPr>
        <b/>
        <sz val="11"/>
        <color indexed="8"/>
        <rFont val="宋体"/>
        <charset val="134"/>
      </rPr>
      <t>项目</t>
    </r>
  </si>
  <si>
    <r>
      <rPr>
        <b/>
        <sz val="11"/>
        <color indexed="8"/>
        <rFont val="宋体"/>
        <charset val="134"/>
      </rPr>
      <t>预算数</t>
    </r>
  </si>
  <si>
    <r>
      <rPr>
        <sz val="11"/>
        <color indexed="8"/>
        <rFont val="宋体"/>
        <charset val="134"/>
      </rPr>
      <t>一、本年收入</t>
    </r>
  </si>
  <si>
    <r>
      <rPr>
        <sz val="11"/>
        <color indexed="8"/>
        <rFont val="宋体"/>
        <charset val="134"/>
      </rPr>
      <t>一、本年支出</t>
    </r>
  </si>
  <si>
    <r>
      <rPr>
        <sz val="11"/>
        <color indexed="8"/>
        <rFont val="宋体"/>
        <charset val="134"/>
      </rPr>
      <t>（一）一般公共预算拨款</t>
    </r>
  </si>
  <si>
    <r>
      <rPr>
        <sz val="11"/>
        <color indexed="8"/>
        <rFont val="宋体"/>
        <charset val="134"/>
      </rPr>
      <t>（一）一般公共服务支出</t>
    </r>
  </si>
  <si>
    <r>
      <rPr>
        <sz val="11"/>
        <color indexed="8"/>
        <rFont val="宋体"/>
        <charset val="134"/>
      </rPr>
      <t>（二）政府性基金预算拨款</t>
    </r>
  </si>
  <si>
    <r>
      <rPr>
        <sz val="11"/>
        <color indexed="8"/>
        <rFont val="宋体"/>
        <charset val="134"/>
      </rPr>
      <t>（二）外交支出</t>
    </r>
  </si>
  <si>
    <r>
      <rPr>
        <sz val="11"/>
        <color indexed="8"/>
        <rFont val="宋体"/>
        <charset val="134"/>
      </rPr>
      <t>（三）国有资本经营预算拨款</t>
    </r>
  </si>
  <si>
    <r>
      <rPr>
        <sz val="11"/>
        <color indexed="8"/>
        <rFont val="宋体"/>
        <charset val="134"/>
      </rPr>
      <t>（三）国防支出</t>
    </r>
  </si>
  <si>
    <r>
      <rPr>
        <sz val="11"/>
        <color indexed="8"/>
        <rFont val="宋体"/>
        <charset val="134"/>
      </rPr>
      <t>二、上年结转</t>
    </r>
  </si>
  <si>
    <r>
      <rPr>
        <sz val="11"/>
        <color indexed="8"/>
        <rFont val="宋体"/>
        <charset val="134"/>
      </rPr>
      <t>（四）公共安全支出</t>
    </r>
  </si>
  <si>
    <r>
      <rPr>
        <sz val="11"/>
        <color indexed="8"/>
        <rFont val="宋体"/>
        <charset val="134"/>
      </rPr>
      <t>（五）教育支出</t>
    </r>
  </si>
  <si>
    <r>
      <rPr>
        <sz val="11"/>
        <color indexed="8"/>
        <rFont val="宋体"/>
        <charset val="134"/>
      </rPr>
      <t>（六）科学技术支出</t>
    </r>
  </si>
  <si>
    <t/>
  </si>
  <si>
    <t>二、年终结转结余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</si>
  <si>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</si>
  <si>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b/>
        <sz val="11"/>
        <color indexed="8"/>
        <rFont val="宋体"/>
        <charset val="134"/>
      </rPr>
      <t>支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出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总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indexed="8"/>
        <rFont val="宋体"/>
        <charset val="134"/>
      </rPr>
      <t>计</t>
    </r>
  </si>
  <si>
    <r>
      <rPr>
        <sz val="16"/>
        <color indexed="8"/>
        <rFont val="方正小标宋_GBK"/>
        <charset val="134"/>
      </rPr>
      <t>一般公共预算支出表</t>
    </r>
  </si>
  <si>
    <r>
      <rPr>
        <sz val="11"/>
        <color indexed="8"/>
        <rFont val="宋体"/>
        <charset val="134"/>
      </rPr>
      <t>部门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单位：</t>
    </r>
  </si>
  <si>
    <r>
      <rPr>
        <sz val="11"/>
        <color rgb="FF000000"/>
        <rFont val="Times New Roman"/>
        <charset val="134"/>
      </rPr>
      <t>126001-</t>
    </r>
    <r>
      <rPr>
        <sz val="11"/>
        <color rgb="FF000000"/>
        <rFont val="宋体"/>
        <charset val="134"/>
      </rPr>
      <t>桃源县公安局交通警察大队</t>
    </r>
  </si>
  <si>
    <r>
      <rPr>
        <b/>
        <sz val="11"/>
        <color indexed="8"/>
        <rFont val="宋体"/>
        <charset val="134"/>
      </rPr>
      <t>科目编码</t>
    </r>
  </si>
  <si>
    <r>
      <rPr>
        <b/>
        <sz val="11"/>
        <color indexed="8"/>
        <rFont val="宋体"/>
        <charset val="134"/>
      </rPr>
      <t>科目名称</t>
    </r>
  </si>
  <si>
    <r>
      <rPr>
        <b/>
        <sz val="11"/>
        <color indexed="8"/>
        <rFont val="宋体"/>
        <charset val="134"/>
      </rPr>
      <t>合计</t>
    </r>
  </si>
  <si>
    <r>
      <rPr>
        <b/>
        <sz val="11"/>
        <color indexed="8"/>
        <rFont val="宋体"/>
        <charset val="134"/>
      </rPr>
      <t>基本支出</t>
    </r>
  </si>
  <si>
    <r>
      <rPr>
        <b/>
        <sz val="11"/>
        <color indexed="8"/>
        <rFont val="宋体"/>
        <charset val="134"/>
      </rPr>
      <t>项目支出</t>
    </r>
  </si>
  <si>
    <r>
      <rPr>
        <b/>
        <sz val="11"/>
        <color indexed="8"/>
        <rFont val="宋体"/>
        <charset val="134"/>
      </rPr>
      <t>小计</t>
    </r>
  </si>
  <si>
    <r>
      <rPr>
        <b/>
        <sz val="11"/>
        <color indexed="8"/>
        <rFont val="宋体"/>
        <charset val="134"/>
      </rPr>
      <t>人员经费</t>
    </r>
  </si>
  <si>
    <r>
      <rPr>
        <b/>
        <sz val="11"/>
        <color indexed="8"/>
        <rFont val="宋体"/>
        <charset val="134"/>
      </rPr>
      <t>公用经费</t>
    </r>
  </si>
  <si>
    <t>126001</t>
  </si>
  <si>
    <t>204</t>
  </si>
  <si>
    <t>公共安全支出</t>
  </si>
  <si>
    <t>20402</t>
  </si>
  <si>
    <t xml:space="preserve">    公安</t>
  </si>
  <si>
    <t>2040201</t>
  </si>
  <si>
    <t xml:space="preserve">     行政运行</t>
  </si>
  <si>
    <t>2040299</t>
  </si>
  <si>
    <t xml:space="preserve">     其他公安支出</t>
  </si>
  <si>
    <t>208</t>
  </si>
  <si>
    <t xml:space="preserve">   社会保障和就业支出</t>
  </si>
  <si>
    <t>20805</t>
  </si>
  <si>
    <t xml:space="preserve">    行政事业单位养老支出</t>
  </si>
  <si>
    <t>2080505</t>
  </si>
  <si>
    <t xml:space="preserve">     机关事业单位基本养老保险缴费支出</t>
  </si>
  <si>
    <t xml:space="preserve">   卫生健康支出</t>
  </si>
  <si>
    <t xml:space="preserve">    行政事业单位医疗</t>
  </si>
  <si>
    <t xml:space="preserve">     行政单位医疗</t>
  </si>
  <si>
    <t xml:space="preserve">   住房保障支出</t>
  </si>
  <si>
    <t xml:space="preserve">    住房改革支出</t>
  </si>
  <si>
    <t xml:space="preserve">     住房公积金</t>
  </si>
  <si>
    <t xml:space="preserve">          合      计</t>
  </si>
  <si>
    <r>
      <rPr>
        <sz val="16"/>
        <rFont val="方正小标宋_GBK"/>
        <charset val="134"/>
      </rPr>
      <t>一般公共预算基本支出表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</si>
  <si>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</si>
  <si>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</si>
  <si>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</si>
  <si>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</si>
  <si>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</si>
  <si>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</si>
  <si>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</si>
  <si>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</si>
  <si>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工资福利支出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</si>
  <si>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</si>
  <si>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津贴补贴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</si>
  <si>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奖金</t>
    </r>
  </si>
  <si>
    <t xml:space="preserve">  机关事业单位基本养老保险缴费</t>
  </si>
  <si>
    <t xml:space="preserve">  职工基本医疗保险缴费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</si>
  <si>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其他社会保障缴费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</si>
  <si>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住房公积金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</si>
  <si>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其他工资福利支出</t>
    </r>
  </si>
  <si>
    <t>商品和服务支出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</si>
  <si>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办公费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</si>
  <si>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印刷费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</si>
  <si>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水费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</si>
  <si>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电费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</si>
  <si>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邮电费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</si>
  <si>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物业管理费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</si>
  <si>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差旅费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</si>
  <si>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维修（护）费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</si>
  <si>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培训费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</si>
  <si>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公务接待费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</si>
  <si>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劳务费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</si>
  <si>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委托业务费</t>
    </r>
  </si>
  <si>
    <t xml:space="preserve">  工会经费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</si>
  <si>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</si>
  <si>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</si>
  <si>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</si>
  <si>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</si>
  <si>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  生活补助</t>
  </si>
  <si>
    <t xml:space="preserve">   其他对个人和家庭的补助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</si>
  <si>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</si>
  <si>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r>
      <rPr>
        <sz val="16"/>
        <rFont val="方正小标宋_GBK"/>
        <charset val="134"/>
      </rPr>
      <t>一般公共预算</t>
    </r>
    <r>
      <rPr>
        <sz val="16"/>
        <rFont val="Times New Roman"/>
        <charset val="134"/>
      </rPr>
      <t>“</t>
    </r>
    <r>
      <rPr>
        <sz val="16"/>
        <rFont val="方正小标宋_GBK"/>
        <charset val="134"/>
      </rPr>
      <t>三公</t>
    </r>
    <r>
      <rPr>
        <sz val="16"/>
        <rFont val="Times New Roman"/>
        <charset val="134"/>
      </rPr>
      <t>”</t>
    </r>
    <r>
      <rPr>
        <sz val="16"/>
        <rFont val="方正小标宋_GBK"/>
        <charset val="134"/>
      </rPr>
      <t>经费支出表</t>
    </r>
  </si>
  <si>
    <r>
      <rPr>
        <sz val="11"/>
        <rFont val="宋体"/>
        <charset val="134"/>
      </rPr>
      <t>部门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单位：</t>
    </r>
    <r>
      <rPr>
        <sz val="11"/>
        <rFont val="Times New Roman"/>
        <charset val="134"/>
      </rPr>
      <t>126001-</t>
    </r>
    <r>
      <rPr>
        <sz val="11"/>
        <rFont val="宋体"/>
        <charset val="134"/>
      </rPr>
      <t>桃源县公安局交通警察大队</t>
    </r>
  </si>
  <si>
    <r>
      <rPr>
        <sz val="11"/>
        <rFont val="宋体"/>
        <charset val="134"/>
      </rPr>
      <t>单位</t>
    </r>
    <r>
      <rPr>
        <sz val="11"/>
        <rFont val="Times New Roman"/>
        <charset val="134"/>
      </rPr>
      <t>:</t>
    </r>
    <r>
      <rPr>
        <sz val="11"/>
        <rFont val="宋体"/>
        <charset val="134"/>
      </rPr>
      <t>万元</t>
    </r>
  </si>
  <si>
    <r>
      <rPr>
        <b/>
        <sz val="11"/>
        <rFont val="Times New Roman"/>
        <charset val="134"/>
      </rPr>
      <t>“</t>
    </r>
    <r>
      <rPr>
        <b/>
        <sz val="11"/>
        <rFont val="宋体"/>
        <charset val="134"/>
      </rPr>
      <t>三公</t>
    </r>
    <r>
      <rPr>
        <b/>
        <sz val="11"/>
        <rFont val="Times New Roman"/>
        <charset val="134"/>
      </rPr>
      <t>”</t>
    </r>
    <r>
      <rPr>
        <b/>
        <sz val="11"/>
        <rFont val="宋体"/>
        <charset val="134"/>
      </rPr>
      <t>经费合计</t>
    </r>
  </si>
  <si>
    <r>
      <rPr>
        <b/>
        <sz val="11"/>
        <rFont val="宋体"/>
        <charset val="134"/>
      </rPr>
      <t>因公出国（境）费</t>
    </r>
  </si>
  <si>
    <r>
      <rPr>
        <b/>
        <sz val="11"/>
        <rFont val="宋体"/>
        <charset val="134"/>
      </rPr>
      <t>公务用车购置及运行费</t>
    </r>
  </si>
  <si>
    <r>
      <rPr>
        <b/>
        <sz val="11"/>
        <rFont val="宋体"/>
        <charset val="134"/>
      </rPr>
      <t>公务接待费</t>
    </r>
  </si>
  <si>
    <r>
      <rPr>
        <b/>
        <sz val="11"/>
        <rFont val="宋体"/>
        <charset val="134"/>
      </rPr>
      <t>小计</t>
    </r>
  </si>
  <si>
    <r>
      <rPr>
        <b/>
        <sz val="11"/>
        <rFont val="宋体"/>
        <charset val="134"/>
      </rPr>
      <t>公务用车购置费</t>
    </r>
  </si>
  <si>
    <r>
      <rPr>
        <b/>
        <sz val="11"/>
        <rFont val="宋体"/>
        <charset val="134"/>
      </rPr>
      <t>公务用车运行费</t>
    </r>
  </si>
  <si>
    <t>政府性基金预算支出情况表</t>
  </si>
  <si>
    <t>部门/单位：</t>
  </si>
  <si>
    <t>单位：万元</t>
  </si>
  <si>
    <t>本年政府性基金预算支出</t>
  </si>
  <si>
    <t>206</t>
  </si>
  <si>
    <t>科学技术支出</t>
  </si>
  <si>
    <t>20610</t>
  </si>
  <si>
    <t>核电站乏燃料处理处置基金支出</t>
  </si>
  <si>
    <t>2061001</t>
  </si>
  <si>
    <t>乏燃料运输</t>
  </si>
  <si>
    <t>……</t>
  </si>
  <si>
    <t>注：如本表格为空，则表示本年度未安排此项目。</t>
  </si>
  <si>
    <r>
      <t>（</t>
    </r>
    <r>
      <rPr>
        <sz val="12"/>
        <rFont val="Times New Roman"/>
        <family val="1"/>
        <charset val="0"/>
      </rPr>
      <t>2023</t>
    </r>
    <r>
      <rPr>
        <sz val="12"/>
        <rFont val="仿宋"/>
        <family val="3"/>
        <charset val="134"/>
      </rPr>
      <t>年度）</t>
    </r>
  </si>
  <si>
    <t>填报单位：桃源县公安局交通警察大队</t>
  </si>
  <si>
    <t>部门名称</t>
  </si>
  <si>
    <t>年度预算申请（万元）</t>
  </si>
  <si>
    <t>资金总额</t>
  </si>
  <si>
    <t>按收入性质分</t>
  </si>
  <si>
    <t>按支出性质分</t>
  </si>
  <si>
    <r>
      <t>政府性</t>
    </r>
    <r>
      <rPr>
        <sz val="12"/>
        <rFont val="Times New Roman"/>
        <family val="1"/>
        <charset val="0"/>
      </rPr>
      <t xml:space="preserve">
</t>
    </r>
    <r>
      <rPr>
        <sz val="12"/>
        <rFont val="仿宋"/>
        <family val="3"/>
        <charset val="134"/>
      </rPr>
      <t>基金拨款</t>
    </r>
  </si>
  <si>
    <t>纳入专户管理的非税收入拨款</t>
  </si>
  <si>
    <t>其他资金</t>
  </si>
  <si>
    <t>上年结转</t>
  </si>
  <si>
    <t>上级补助收入</t>
  </si>
  <si>
    <t>部门职能职责描述</t>
  </si>
  <si>
    <t>1. 贯彻执行国家、省有关道路交通安全、交通秩序的法律法规和规章；研究制定辖区道路交通管理对策，拟定全县道路交通安全、秩序管理发展战略。
2. 负责处理各类道路交通违法，指挥疏导交通，维护交通秩序。
3. 负责全县道路交通事故的预防和事故现场勘查及调处工作。
4. 开展交通安全宣传教育活动及机动车驾驶员的审验工作。
5. 负责实施交通警（保）卫工作和公路上的综合执法；参与处置突发事件，维护公路治安秩序，预防和制止公路上发生的违法活动，打击车匪路霸；堵截逃犯及其他犯罪嫌疑人。
6. 贯彻执行国家有关机动车管理的各种法律、法规及政策，依法对全县的“五小”车辆进行注册登记和驾驶员管理。</t>
  </si>
  <si>
    <t>整体绩效目标</t>
  </si>
  <si>
    <t>以“从严治警教育整训”和“双清创建”活动为抓手，加强队伍管理。以“交通问题顽瘴痼疾政治行动”为抓手，加强事故防控，杜绝较大以上交通事故发生。以“科技化建设”为抓手，提升交通秩序管理水平。以创新城区交通秩序管理模式为抓手，提升县城区交通秩序管理能力。以道安委为平台，深入推进道路交通社会化管理。</t>
  </si>
  <si>
    <t>部门整体支出年度绩效指标</t>
  </si>
  <si>
    <t>一级指标</t>
  </si>
  <si>
    <t>二级指标</t>
  </si>
  <si>
    <t>三级指标</t>
  </si>
  <si>
    <t>指标内容</t>
  </si>
  <si>
    <t>指标值</t>
  </si>
  <si>
    <t>绩效标准</t>
  </si>
  <si>
    <t>产出指标</t>
  </si>
  <si>
    <t>数量指标</t>
  </si>
  <si>
    <t>交通安全宣传次数</t>
  </si>
  <si>
    <t>全年开展大型交通安全主题宣教活动</t>
  </si>
  <si>
    <t>≥12次</t>
  </si>
  <si>
    <t>计划标准</t>
  </si>
  <si>
    <t>驾驶人保有量</t>
  </si>
  <si>
    <t>全县全年的驾驶人保有量</t>
  </si>
  <si>
    <r>
      <t>≥15</t>
    </r>
    <r>
      <rPr>
        <sz val="12"/>
        <rFont val="宋体"/>
        <charset val="134"/>
      </rPr>
      <t>万</t>
    </r>
  </si>
  <si>
    <t>交通设施维护次数</t>
  </si>
  <si>
    <t>红绿灯及其监控设备的维护</t>
  </si>
  <si>
    <r>
      <t>≥240</t>
    </r>
    <r>
      <rPr>
        <sz val="12"/>
        <rFont val="宋体"/>
        <charset val="134"/>
      </rPr>
      <t>次</t>
    </r>
  </si>
  <si>
    <t>车辆保有量</t>
  </si>
  <si>
    <t>全县全年的机动车辆保有量</t>
  </si>
  <si>
    <r>
      <t>≥16</t>
    </r>
    <r>
      <rPr>
        <sz val="12"/>
        <rFont val="宋体"/>
        <charset val="134"/>
      </rPr>
      <t>万辆</t>
    </r>
  </si>
  <si>
    <t>全年执法总数</t>
  </si>
  <si>
    <t>全县全年现场执法数、非现场执法数总和</t>
  </si>
  <si>
    <r>
      <t>≥20</t>
    </r>
    <r>
      <rPr>
        <sz val="12"/>
        <rFont val="宋体"/>
        <charset val="134"/>
      </rPr>
      <t>万起</t>
    </r>
  </si>
  <si>
    <t>案卷评查总数</t>
  </si>
  <si>
    <t>全年交通违法案卷及交通事故案卷评查总和</t>
  </si>
  <si>
    <r>
      <t>≥1500</t>
    </r>
    <r>
      <rPr>
        <sz val="12"/>
        <rFont val="宋体"/>
        <charset val="134"/>
      </rPr>
      <t>件</t>
    </r>
  </si>
  <si>
    <t>专项整治行动数</t>
  </si>
  <si>
    <t>“交通问题顽瘴痼疾集中整治行动”、“蓝天保卫战”、“酒驾专项行动”、“逢五整治行动”、“周末夜查行动”、“电动车专项治理行动”等</t>
  </si>
  <si>
    <r>
      <t>≥120</t>
    </r>
    <r>
      <rPr>
        <sz val="12"/>
        <rFont val="宋体"/>
        <charset val="134"/>
      </rPr>
      <t>次</t>
    </r>
  </si>
  <si>
    <t>交警护学岗数</t>
  </si>
  <si>
    <t>确保学生出行安全，设立“交警护学岗”</t>
  </si>
  <si>
    <t>≥4个</t>
  </si>
  <si>
    <t>质量指标</t>
  </si>
  <si>
    <t>交通秩序整治维护率</t>
  </si>
  <si>
    <t>省、市两级部署专项整治行动落实率</t>
  </si>
  <si>
    <t>交通安全预防率</t>
  </si>
  <si>
    <t>事故多发路段隐患排查率</t>
  </si>
  <si>
    <t>重点车辆交通违法月清零率</t>
  </si>
  <si>
    <t>交通设施覆盖率</t>
  </si>
  <si>
    <t>重点路口交通设施覆盖</t>
  </si>
  <si>
    <t>交通设施运行率</t>
  </si>
  <si>
    <t>交通设施正常运行</t>
  </si>
  <si>
    <t>规范交通执法率</t>
  </si>
  <si>
    <t>非现场执法质量合格率</t>
  </si>
  <si>
    <t>≥90%</t>
  </si>
  <si>
    <t>行政案件执法质量合格率</t>
  </si>
  <si>
    <t>事故案件执法质量合格率</t>
  </si>
  <si>
    <t>交通肇事逃逸案件侦破率</t>
  </si>
  <si>
    <t>≥80%</t>
  </si>
  <si>
    <t>涉及死亡案件侦破率</t>
  </si>
  <si>
    <t>机关事务正常运转率</t>
  </si>
  <si>
    <t>党建考核达标率</t>
  </si>
  <si>
    <t>时效指标</t>
  </si>
  <si>
    <t>任务完成及时率</t>
  </si>
  <si>
    <t>2023年1月1日-2023年12月31日</t>
  </si>
  <si>
    <t>完成时间</t>
  </si>
  <si>
    <t>2023年内</t>
  </si>
  <si>
    <r>
      <t>2023</t>
    </r>
    <r>
      <rPr>
        <sz val="12"/>
        <rFont val="宋体"/>
        <charset val="134"/>
      </rPr>
      <t>年内</t>
    </r>
  </si>
  <si>
    <t>成本指标</t>
  </si>
  <si>
    <t>成本控制率</t>
  </si>
  <si>
    <t>成本控制在预算范围内</t>
  </si>
  <si>
    <t>基本支出控制额</t>
  </si>
  <si>
    <t>人员经费</t>
  </si>
  <si>
    <r>
      <t>1479.67</t>
    </r>
    <r>
      <rPr>
        <sz val="12"/>
        <rFont val="宋体"/>
        <charset val="134"/>
      </rPr>
      <t>万</t>
    </r>
  </si>
  <si>
    <t>日常公用经费</t>
  </si>
  <si>
    <r>
      <t>382.74</t>
    </r>
    <r>
      <rPr>
        <sz val="12"/>
        <rFont val="宋体"/>
        <charset val="134"/>
      </rPr>
      <t>万</t>
    </r>
  </si>
  <si>
    <t>项目支出控制额</t>
  </si>
  <si>
    <t>各项项目支出成本控制额</t>
  </si>
  <si>
    <r>
      <t>3679.48</t>
    </r>
    <r>
      <rPr>
        <sz val="12"/>
        <rFont val="宋体"/>
        <charset val="134"/>
      </rPr>
      <t>万</t>
    </r>
  </si>
  <si>
    <t>效益指标</t>
  </si>
  <si>
    <t>经济效益</t>
  </si>
  <si>
    <t>非税收入</t>
  </si>
  <si>
    <t>行政事业性收费</t>
  </si>
  <si>
    <r>
      <t>≥230</t>
    </r>
    <r>
      <rPr>
        <sz val="12"/>
        <rFont val="宋体"/>
        <charset val="134"/>
      </rPr>
      <t>万</t>
    </r>
  </si>
  <si>
    <t>社会效益</t>
  </si>
  <si>
    <t>交通事故下降率</t>
  </si>
  <si>
    <t>交通事故发生率同比下降</t>
  </si>
  <si>
    <t>群众交通法规法律意识</t>
  </si>
  <si>
    <t>对全县交通参与者法律法规意识的影响</t>
  </si>
  <si>
    <t>提高</t>
  </si>
  <si>
    <t>可持续影响</t>
  </si>
  <si>
    <t>县域交通秩序</t>
  </si>
  <si>
    <t>对全县交通秩序的影响</t>
  </si>
  <si>
    <t>畅通</t>
  </si>
  <si>
    <t>社会公众或服务对象满意度</t>
  </si>
  <si>
    <t>服务对象满意度</t>
  </si>
  <si>
    <t>市民满意度</t>
  </si>
  <si>
    <t>填报人：聂江帆   联系电话：13975613627        填报日期：2023年3月7日        单位负责人签字：邵峰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</si>
</sst>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59"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"/>
      <family val="3"/>
      <charset val="134"/>
    </font>
    <font>
      <sz val="12"/>
      <name val="Times New Roman"/>
      <family val="1"/>
      <charset val="0"/>
    </font>
    <font>
      <b/>
      <sz val="12"/>
      <name val="Times New Roman"/>
      <family val="1"/>
      <charset val="0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9"/>
      <color indexed="8"/>
      <name val="宋体"/>
      <charset val="134"/>
    </font>
    <font>
      <sz val="16"/>
      <color indexed="8"/>
      <name val="方正小标宋_GBK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6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9"/>
      <name val="SimSun"/>
      <charset val="134"/>
    </font>
    <font>
      <sz val="10"/>
      <name val="宋体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11"/>
      <color rgb="FF000000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6"/>
      <color indexed="8"/>
      <name val="Times New Roman"/>
      <charset val="134"/>
    </font>
    <font>
      <sz val="11"/>
      <color rgb="FF000000"/>
      <name val="Times New Roman"/>
      <charset val="134"/>
    </font>
    <font>
      <b/>
      <sz val="11"/>
      <color indexed="8"/>
      <name val="Times New Roman"/>
      <charset val="134"/>
    </font>
    <font>
      <b/>
      <sz val="7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sz val="16"/>
      <color indexed="8"/>
      <name val="Times New Roman"/>
      <charset val="0"/>
    </font>
    <font>
      <b/>
      <sz val="8"/>
      <name val="SimSun"/>
      <charset val="134"/>
    </font>
    <font>
      <sz val="8"/>
      <name val="SimSun"/>
      <charset val="134"/>
    </font>
    <font>
      <sz val="8"/>
      <color indexed="8"/>
      <name val="宋体"/>
      <charset val="134"/>
    </font>
    <font>
      <b/>
      <sz val="15"/>
      <name val="SimSun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6"/>
      <name val="方正小标宋_GBK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6" fillId="18" borderId="23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23" borderId="24" applyNumberFormat="0" applyFon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1" fillId="0" borderId="0">
      <alignment vertical="center"/>
    </xf>
    <xf numFmtId="0" fontId="36" fillId="9" borderId="0" applyNumberFormat="0" applyBorder="0" applyAlignment="0" applyProtection="0">
      <alignment vertical="center"/>
    </xf>
    <xf numFmtId="0" fontId="50" fillId="0" borderId="25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6" borderId="21" applyNumberFormat="0" applyAlignment="0" applyProtection="0">
      <alignment vertical="center"/>
    </xf>
    <xf numFmtId="0" fontId="53" fillId="6" borderId="23" applyNumberFormat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55" fillId="0" borderId="27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7" fillId="0" borderId="0"/>
    <xf numFmtId="0" fontId="37" fillId="3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</cellStyleXfs>
  <cellXfs count="16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left" vertical="center"/>
    </xf>
    <xf numFmtId="3" fontId="4" fillId="0" borderId="8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/>
    </xf>
    <xf numFmtId="176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9" fillId="0" borderId="0" xfId="21" applyFont="1" applyFill="1">
      <alignment vertical="center"/>
    </xf>
    <xf numFmtId="0" fontId="1" fillId="0" borderId="0" xfId="21" applyFont="1" applyFill="1">
      <alignment vertical="center"/>
    </xf>
    <xf numFmtId="0" fontId="1" fillId="0" borderId="0" xfId="21" applyFill="1">
      <alignment vertical="center"/>
    </xf>
    <xf numFmtId="0" fontId="10" fillId="0" borderId="0" xfId="21" applyFont="1" applyFill="1" applyAlignment="1">
      <alignment vertical="center"/>
    </xf>
    <xf numFmtId="0" fontId="10" fillId="0" borderId="0" xfId="21" applyFont="1" applyFill="1">
      <alignment vertical="center"/>
    </xf>
    <xf numFmtId="0" fontId="11" fillId="0" borderId="0" xfId="21" applyFont="1" applyFill="1" applyAlignment="1">
      <alignment horizontal="right" vertical="center"/>
    </xf>
    <xf numFmtId="0" fontId="12" fillId="0" borderId="0" xfId="54" applyFont="1" applyFill="1" applyAlignment="1">
      <alignment horizontal="center" vertical="center"/>
    </xf>
    <xf numFmtId="0" fontId="13" fillId="0" borderId="1" xfId="54" applyFont="1" applyFill="1" applyBorder="1" applyAlignment="1">
      <alignment vertical="center"/>
    </xf>
    <xf numFmtId="0" fontId="14" fillId="0" borderId="0" xfId="21" applyFont="1" applyFill="1">
      <alignment vertical="center"/>
    </xf>
    <xf numFmtId="0" fontId="14" fillId="0" borderId="0" xfId="21" applyFont="1" applyFill="1" applyAlignment="1">
      <alignment horizontal="center" vertical="center"/>
    </xf>
    <xf numFmtId="0" fontId="15" fillId="0" borderId="2" xfId="21" applyFont="1" applyFill="1" applyBorder="1" applyAlignment="1">
      <alignment horizontal="center" vertical="center" wrapText="1"/>
    </xf>
    <xf numFmtId="0" fontId="15" fillId="0" borderId="2" xfId="21" applyFont="1" applyFill="1" applyBorder="1" applyAlignment="1">
      <alignment horizontal="center" vertical="center"/>
    </xf>
    <xf numFmtId="0" fontId="15" fillId="0" borderId="11" xfId="21" applyFont="1" applyFill="1" applyBorder="1" applyAlignment="1">
      <alignment horizontal="center" vertical="center"/>
    </xf>
    <xf numFmtId="0" fontId="15" fillId="0" borderId="6" xfId="21" applyFont="1" applyFill="1" applyBorder="1" applyAlignment="1">
      <alignment horizontal="center" vertical="center"/>
    </xf>
    <xf numFmtId="4" fontId="16" fillId="0" borderId="17" xfId="0" applyNumberFormat="1" applyFont="1" applyFill="1" applyBorder="1" applyAlignment="1">
      <alignment horizontal="right" vertical="center" wrapText="1"/>
    </xf>
    <xf numFmtId="0" fontId="13" fillId="0" borderId="0" xfId="21" applyFont="1" applyFill="1">
      <alignment vertical="center"/>
    </xf>
    <xf numFmtId="0" fontId="17" fillId="0" borderId="0" xfId="21" applyFont="1" applyFill="1">
      <alignment vertical="center"/>
    </xf>
    <xf numFmtId="43" fontId="0" fillId="0" borderId="0" xfId="0" applyNumberFormat="1" applyFill="1">
      <alignment vertical="center"/>
    </xf>
    <xf numFmtId="0" fontId="18" fillId="0" borderId="0" xfId="54" applyFont="1" applyFill="1" applyAlignment="1">
      <alignment vertical="center"/>
    </xf>
    <xf numFmtId="43" fontId="18" fillId="0" borderId="0" xfId="54" applyNumberFormat="1" applyFont="1" applyFill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43" fontId="12" fillId="0" borderId="0" xfId="54" applyNumberFormat="1" applyFont="1" applyFill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4" fillId="0" borderId="1" xfId="54" applyFont="1" applyFill="1" applyBorder="1" applyAlignment="1">
      <alignment vertical="center"/>
    </xf>
    <xf numFmtId="43" fontId="14" fillId="0" borderId="1" xfId="54" applyNumberFormat="1" applyFont="1" applyFill="1" applyBorder="1" applyAlignment="1">
      <alignment vertical="center"/>
    </xf>
    <xf numFmtId="0" fontId="14" fillId="0" borderId="0" xfId="54" applyFont="1" applyFill="1" applyAlignment="1">
      <alignment horizontal="center" vertical="center"/>
    </xf>
    <xf numFmtId="0" fontId="15" fillId="0" borderId="2" xfId="54" applyFont="1" applyFill="1" applyBorder="1" applyAlignment="1">
      <alignment horizontal="center" vertical="center"/>
    </xf>
    <xf numFmtId="43" fontId="15" fillId="0" borderId="2" xfId="54" applyNumberFormat="1" applyFont="1" applyFill="1" applyBorder="1" applyAlignment="1">
      <alignment horizontal="center" vertical="center"/>
    </xf>
    <xf numFmtId="0" fontId="21" fillId="0" borderId="11" xfId="43" applyFont="1" applyFill="1" applyBorder="1" applyAlignment="1">
      <alignment horizontal="left" vertical="center"/>
    </xf>
    <xf numFmtId="43" fontId="15" fillId="0" borderId="2" xfId="54" applyNumberFormat="1" applyFont="1" applyFill="1" applyBorder="1" applyAlignment="1">
      <alignment vertical="center"/>
    </xf>
    <xf numFmtId="0" fontId="21" fillId="0" borderId="2" xfId="43" applyFont="1" applyFill="1" applyBorder="1" applyAlignment="1">
      <alignment horizontal="left" vertical="center"/>
    </xf>
    <xf numFmtId="0" fontId="22" fillId="0" borderId="2" xfId="43" applyFont="1" applyFill="1" applyBorder="1" applyAlignment="1">
      <alignment horizontal="left" vertical="center"/>
    </xf>
    <xf numFmtId="43" fontId="14" fillId="0" borderId="2" xfId="54" applyNumberFormat="1" applyFont="1" applyFill="1" applyBorder="1" applyAlignment="1">
      <alignment vertical="center"/>
    </xf>
    <xf numFmtId="0" fontId="13" fillId="0" borderId="2" xfId="43" applyFont="1" applyFill="1" applyBorder="1" applyAlignment="1">
      <alignment horizontal="left" vertical="center"/>
    </xf>
    <xf numFmtId="0" fontId="13" fillId="0" borderId="6" xfId="43" applyFont="1" applyFill="1" applyBorder="1" applyAlignment="1">
      <alignment horizontal="left" vertical="center"/>
    </xf>
    <xf numFmtId="0" fontId="21" fillId="0" borderId="0" xfId="54" applyFont="1" applyFill="1" applyBorder="1" applyAlignment="1">
      <alignment vertical="center"/>
    </xf>
    <xf numFmtId="0" fontId="14" fillId="0" borderId="2" xfId="43" applyFont="1" applyFill="1" applyBorder="1" applyAlignment="1">
      <alignment horizontal="center" vertical="center"/>
    </xf>
    <xf numFmtId="43" fontId="5" fillId="0" borderId="0" xfId="0" applyNumberFormat="1" applyFont="1" applyFill="1">
      <alignment vertical="center"/>
    </xf>
    <xf numFmtId="0" fontId="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vertical="center" wrapText="1"/>
    </xf>
    <xf numFmtId="49" fontId="20" fillId="0" borderId="2" xfId="0" applyNumberFormat="1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right" vertical="center"/>
    </xf>
    <xf numFmtId="0" fontId="27" fillId="0" borderId="18" xfId="0" applyFont="1" applyFill="1" applyBorder="1" applyAlignment="1">
      <alignment vertical="center" wrapText="1"/>
    </xf>
    <xf numFmtId="0" fontId="26" fillId="0" borderId="18" xfId="0" applyNumberFormat="1" applyFont="1" applyFill="1" applyBorder="1" applyAlignment="1">
      <alignment horizontal="left" vertical="center" wrapText="1"/>
    </xf>
    <xf numFmtId="0" fontId="27" fillId="0" borderId="18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left" vertical="center"/>
    </xf>
    <xf numFmtId="4" fontId="28" fillId="0" borderId="17" xfId="0" applyNumberFormat="1" applyFont="1" applyFill="1" applyBorder="1" applyAlignment="1">
      <alignment vertical="center" wrapText="1"/>
    </xf>
    <xf numFmtId="4" fontId="28" fillId="0" borderId="17" xfId="0" applyNumberFormat="1" applyFont="1" applyFill="1" applyBorder="1" applyAlignment="1">
      <alignment horizontal="right" vertical="center" wrapText="1"/>
    </xf>
    <xf numFmtId="0" fontId="28" fillId="0" borderId="17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176" fontId="25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vertical="center" wrapText="1"/>
    </xf>
    <xf numFmtId="0" fontId="28" fillId="0" borderId="17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30" fillId="0" borderId="17" xfId="0" applyFont="1" applyFill="1" applyBorder="1" applyAlignment="1">
      <alignment vertical="center" wrapText="1"/>
    </xf>
    <xf numFmtId="4" fontId="30" fillId="0" borderId="17" xfId="0" applyNumberFormat="1" applyFont="1" applyFill="1" applyBorder="1" applyAlignment="1">
      <alignment horizontal="right" vertical="center" wrapText="1"/>
    </xf>
    <xf numFmtId="0" fontId="30" fillId="0" borderId="17" xfId="0" applyFont="1" applyFill="1" applyBorder="1" applyAlignment="1">
      <alignment horizontal="left" vertical="center" wrapText="1"/>
    </xf>
    <xf numFmtId="0" fontId="31" fillId="0" borderId="17" xfId="0" applyFont="1" applyFill="1" applyBorder="1" applyAlignment="1">
      <alignment horizontal="left" vertical="center" wrapText="1"/>
    </xf>
    <xf numFmtId="4" fontId="31" fillId="0" borderId="17" xfId="0" applyNumberFormat="1" applyFont="1" applyFill="1" applyBorder="1" applyAlignment="1">
      <alignment horizontal="right" vertical="center" wrapText="1"/>
    </xf>
    <xf numFmtId="4" fontId="31" fillId="0" borderId="17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4" fontId="26" fillId="0" borderId="17" xfId="0" applyNumberFormat="1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4" fontId="27" fillId="0" borderId="17" xfId="0" applyNumberFormat="1" applyFont="1" applyFill="1" applyBorder="1" applyAlignment="1">
      <alignment horizontal="right" vertical="center" wrapText="1"/>
    </xf>
    <xf numFmtId="4" fontId="27" fillId="0" borderId="17" xfId="0" applyNumberFormat="1" applyFont="1" applyFill="1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14" fillId="0" borderId="0" xfId="53" applyFont="1" applyFill="1" applyAlignment="1">
      <alignment vertical="center"/>
    </xf>
    <xf numFmtId="0" fontId="6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4" fillId="0" borderId="2" xfId="53" applyFont="1" applyFill="1" applyBorder="1" applyAlignment="1"/>
    <xf numFmtId="0" fontId="6" fillId="0" borderId="2" xfId="0" applyFont="1" applyBorder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2014年中央部门预算批复表（格式）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2015年蓝本格式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" xfId="53"/>
    <cellStyle name="常规_04-分类改革-预算表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zoomScale="115" zoomScaleNormal="115" workbookViewId="0">
      <selection activeCell="C22" sqref="C22"/>
    </sheetView>
  </sheetViews>
  <sheetFormatPr defaultColWidth="8.88333333333333" defaultRowHeight="19.5" customHeight="1" outlineLevelCol="1"/>
  <cols>
    <col min="1" max="1" width="26.25" style="160" customWidth="1"/>
    <col min="2" max="2" width="95.3833333333333" style="160" customWidth="1"/>
    <col min="3" max="16384" width="8.88333333333333" style="160"/>
  </cols>
  <sheetData>
    <row r="1" customHeight="1" spans="1:2">
      <c r="A1" s="161" t="s">
        <v>0</v>
      </c>
      <c r="B1" s="162"/>
    </row>
    <row r="2" ht="39.75" customHeight="1" spans="1:2">
      <c r="A2" s="163" t="s">
        <v>1</v>
      </c>
      <c r="B2" s="163"/>
    </row>
    <row r="3" s="159" customFormat="1" customHeight="1" spans="1:2">
      <c r="A3" s="164" t="s">
        <v>2</v>
      </c>
      <c r="B3" s="164" t="s">
        <v>3</v>
      </c>
    </row>
    <row r="4" customHeight="1" spans="1:2">
      <c r="A4" s="165" t="s">
        <v>4</v>
      </c>
      <c r="B4" s="166" t="s">
        <v>5</v>
      </c>
    </row>
    <row r="5" customHeight="1" spans="1:2">
      <c r="A5" s="165" t="s">
        <v>6</v>
      </c>
      <c r="B5" s="166" t="s">
        <v>7</v>
      </c>
    </row>
    <row r="6" customHeight="1" spans="1:2">
      <c r="A6" s="165" t="s">
        <v>8</v>
      </c>
      <c r="B6" s="166" t="s">
        <v>9</v>
      </c>
    </row>
    <row r="7" customHeight="1" spans="1:2">
      <c r="A7" s="165" t="s">
        <v>10</v>
      </c>
      <c r="B7" s="166" t="s">
        <v>11</v>
      </c>
    </row>
    <row r="8" customHeight="1" spans="1:2">
      <c r="A8" s="165" t="s">
        <v>12</v>
      </c>
      <c r="B8" s="166" t="s">
        <v>13</v>
      </c>
    </row>
    <row r="9" customHeight="1" spans="1:2">
      <c r="A9" s="165" t="s">
        <v>14</v>
      </c>
      <c r="B9" s="166" t="s">
        <v>15</v>
      </c>
    </row>
    <row r="10" customHeight="1" spans="1:2">
      <c r="A10" s="165" t="s">
        <v>16</v>
      </c>
      <c r="B10" s="166" t="s">
        <v>17</v>
      </c>
    </row>
    <row r="11" customHeight="1" spans="1:2">
      <c r="A11" s="165" t="s">
        <v>18</v>
      </c>
      <c r="B11" s="166" t="s">
        <v>19</v>
      </c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zoomScaleSheetLayoutView="60" workbookViewId="0">
      <selection activeCell="A1" sqref="$A1:$XFD1048576"/>
    </sheetView>
  </sheetViews>
  <sheetFormatPr defaultColWidth="9" defaultRowHeight="13.5" outlineLevelCol="7"/>
  <cols>
    <col min="1" max="1" width="29.5" style="128" customWidth="1"/>
    <col min="2" max="2" width="10.1333333333333" style="128" customWidth="1"/>
    <col min="3" max="3" width="23.1333333333333" style="128" customWidth="1"/>
    <col min="4" max="4" width="10.6333333333333" style="128" customWidth="1"/>
    <col min="5" max="5" width="24" style="128" customWidth="1"/>
    <col min="6" max="6" width="10.5" style="128" customWidth="1"/>
    <col min="7" max="7" width="20.25" style="128" customWidth="1"/>
    <col min="8" max="8" width="11" style="128" customWidth="1"/>
    <col min="9" max="9" width="9.75" style="128" customWidth="1"/>
    <col min="10" max="16384" width="9" style="128"/>
  </cols>
  <sheetData>
    <row r="1" ht="11.25" customHeight="1" spans="1:8">
      <c r="A1" s="149"/>
      <c r="H1" s="130" t="s">
        <v>20</v>
      </c>
    </row>
    <row r="2" ht="21.2" customHeight="1" spans="1:8">
      <c r="A2" s="152" t="s">
        <v>21</v>
      </c>
      <c r="B2" s="152"/>
      <c r="C2" s="152"/>
      <c r="D2" s="152"/>
      <c r="E2" s="152"/>
      <c r="F2" s="152"/>
      <c r="G2" s="152"/>
      <c r="H2" s="152"/>
    </row>
    <row r="3" ht="24" customHeight="1" spans="1:8">
      <c r="A3" s="153" t="s">
        <v>22</v>
      </c>
      <c r="B3" s="153"/>
      <c r="C3" s="153"/>
      <c r="D3" s="153"/>
      <c r="E3" s="153"/>
      <c r="F3" s="153"/>
      <c r="G3" s="134" t="s">
        <v>23</v>
      </c>
      <c r="H3" s="134"/>
    </row>
    <row r="4" ht="15.6" customHeight="1" spans="1:8">
      <c r="A4" s="135" t="s">
        <v>24</v>
      </c>
      <c r="B4" s="135"/>
      <c r="C4" s="135" t="s">
        <v>25</v>
      </c>
      <c r="D4" s="135"/>
      <c r="E4" s="135"/>
      <c r="F4" s="135"/>
      <c r="G4" s="135"/>
      <c r="H4" s="135"/>
    </row>
    <row r="5" ht="19.5" customHeight="1" spans="1:8">
      <c r="A5" s="135" t="s">
        <v>26</v>
      </c>
      <c r="B5" s="135" t="s">
        <v>27</v>
      </c>
      <c r="C5" s="135" t="s">
        <v>28</v>
      </c>
      <c r="D5" s="135" t="s">
        <v>27</v>
      </c>
      <c r="E5" s="135" t="s">
        <v>29</v>
      </c>
      <c r="F5" s="135" t="s">
        <v>27</v>
      </c>
      <c r="G5" s="135" t="s">
        <v>30</v>
      </c>
      <c r="H5" s="135" t="s">
        <v>27</v>
      </c>
    </row>
    <row r="6" ht="14.25" customHeight="1" spans="1:8">
      <c r="A6" s="154" t="s">
        <v>31</v>
      </c>
      <c r="B6" s="155">
        <f>B7+B8+B17</f>
        <v>5371.8899</v>
      </c>
      <c r="C6" s="156" t="s">
        <v>32</v>
      </c>
      <c r="D6" s="157"/>
      <c r="E6" s="154" t="s">
        <v>33</v>
      </c>
      <c r="F6" s="155">
        <f>SUM(F7:F9)</f>
        <v>1862.4099</v>
      </c>
      <c r="G6" s="156" t="s">
        <v>34</v>
      </c>
      <c r="H6" s="158">
        <v>2328.9649</v>
      </c>
    </row>
    <row r="7" ht="14.25" customHeight="1" spans="1:8">
      <c r="A7" s="156" t="s">
        <v>35</v>
      </c>
      <c r="B7" s="122">
        <v>2122.3865</v>
      </c>
      <c r="C7" s="156" t="s">
        <v>36</v>
      </c>
      <c r="D7" s="157"/>
      <c r="E7" s="156" t="s">
        <v>37</v>
      </c>
      <c r="F7" s="122">
        <v>1454.4849</v>
      </c>
      <c r="G7" s="156" t="s">
        <v>38</v>
      </c>
      <c r="H7" s="158">
        <v>1549.7354</v>
      </c>
    </row>
    <row r="8" ht="14.25" customHeight="1" spans="1:8">
      <c r="A8" s="154" t="s">
        <v>39</v>
      </c>
      <c r="B8" s="122">
        <v>2551.5034</v>
      </c>
      <c r="C8" s="156" t="s">
        <v>40</v>
      </c>
      <c r="D8" s="157"/>
      <c r="E8" s="156" t="s">
        <v>41</v>
      </c>
      <c r="F8" s="122">
        <v>382.7354</v>
      </c>
      <c r="G8" s="156" t="s">
        <v>42</v>
      </c>
      <c r="H8" s="158">
        <v>958</v>
      </c>
    </row>
    <row r="9" ht="14.25" customHeight="1" spans="1:8">
      <c r="A9" s="156" t="s">
        <v>43</v>
      </c>
      <c r="B9" s="158"/>
      <c r="C9" s="156" t="s">
        <v>44</v>
      </c>
      <c r="D9" s="157">
        <v>5188.1898</v>
      </c>
      <c r="E9" s="156" t="s">
        <v>45</v>
      </c>
      <c r="F9" s="122">
        <v>25.1896</v>
      </c>
      <c r="G9" s="156" t="s">
        <v>46</v>
      </c>
      <c r="H9" s="158">
        <v>665</v>
      </c>
    </row>
    <row r="10" ht="14.25" customHeight="1" spans="1:8">
      <c r="A10" s="156" t="s">
        <v>47</v>
      </c>
      <c r="B10" s="158"/>
      <c r="C10" s="156" t="s">
        <v>48</v>
      </c>
      <c r="D10" s="157"/>
      <c r="E10" s="154" t="s">
        <v>49</v>
      </c>
      <c r="F10" s="155">
        <f>SUM(F11:F20)</f>
        <v>3679.48</v>
      </c>
      <c r="G10" s="156" t="s">
        <v>50</v>
      </c>
      <c r="H10" s="158">
        <v>15</v>
      </c>
    </row>
    <row r="11" ht="14.25" customHeight="1" spans="1:8">
      <c r="A11" s="156" t="s">
        <v>51</v>
      </c>
      <c r="B11" s="158"/>
      <c r="C11" s="156" t="s">
        <v>52</v>
      </c>
      <c r="D11" s="157"/>
      <c r="E11" s="156" t="s">
        <v>53</v>
      </c>
      <c r="F11" s="122">
        <v>874.48</v>
      </c>
      <c r="G11" s="156" t="s">
        <v>54</v>
      </c>
      <c r="H11" s="158"/>
    </row>
    <row r="12" ht="14.25" customHeight="1" spans="1:8">
      <c r="A12" s="156" t="s">
        <v>55</v>
      </c>
      <c r="B12" s="158"/>
      <c r="C12" s="156" t="s">
        <v>56</v>
      </c>
      <c r="D12" s="157"/>
      <c r="E12" s="156" t="s">
        <v>57</v>
      </c>
      <c r="F12" s="122">
        <v>1182</v>
      </c>
      <c r="G12" s="156" t="s">
        <v>58</v>
      </c>
      <c r="H12" s="158"/>
    </row>
    <row r="13" ht="14.25" customHeight="1" spans="1:8">
      <c r="A13" s="156" t="s">
        <v>59</v>
      </c>
      <c r="B13" s="122">
        <v>2551.5034</v>
      </c>
      <c r="C13" s="156" t="s">
        <v>60</v>
      </c>
      <c r="D13" s="157">
        <v>145.0269</v>
      </c>
      <c r="E13" s="156" t="s">
        <v>61</v>
      </c>
      <c r="F13" s="158"/>
      <c r="G13" s="156" t="s">
        <v>62</v>
      </c>
      <c r="H13" s="158"/>
    </row>
    <row r="14" ht="14.25" customHeight="1" spans="1:8">
      <c r="A14" s="156" t="s">
        <v>63</v>
      </c>
      <c r="B14" s="158"/>
      <c r="C14" s="156" t="s">
        <v>64</v>
      </c>
      <c r="D14" s="157"/>
      <c r="E14" s="156" t="s">
        <v>65</v>
      </c>
      <c r="F14" s="158"/>
      <c r="G14" s="156" t="s">
        <v>66</v>
      </c>
      <c r="H14" s="158">
        <v>25.1896</v>
      </c>
    </row>
    <row r="15" ht="14.25" customHeight="1" spans="1:8">
      <c r="A15" s="156" t="s">
        <v>67</v>
      </c>
      <c r="B15" s="158"/>
      <c r="C15" s="156" t="s">
        <v>68</v>
      </c>
      <c r="D15" s="157">
        <v>68.6459</v>
      </c>
      <c r="E15" s="156" t="s">
        <v>69</v>
      </c>
      <c r="F15" s="122">
        <v>665</v>
      </c>
      <c r="G15" s="156" t="s">
        <v>70</v>
      </c>
      <c r="H15" s="158"/>
    </row>
    <row r="16" ht="14.25" customHeight="1" spans="1:8">
      <c r="A16" s="156" t="s">
        <v>71</v>
      </c>
      <c r="B16" s="158"/>
      <c r="C16" s="156" t="s">
        <v>72</v>
      </c>
      <c r="D16" s="157"/>
      <c r="E16" s="156" t="s">
        <v>73</v>
      </c>
      <c r="F16" s="122">
        <v>958</v>
      </c>
      <c r="G16" s="156" t="s">
        <v>74</v>
      </c>
      <c r="H16" s="158"/>
    </row>
    <row r="17" ht="14.25" customHeight="1" spans="1:8">
      <c r="A17" s="156" t="s">
        <v>75</v>
      </c>
      <c r="B17" s="122">
        <v>698</v>
      </c>
      <c r="C17" s="156" t="s">
        <v>76</v>
      </c>
      <c r="D17" s="157"/>
      <c r="E17" s="156" t="s">
        <v>77</v>
      </c>
      <c r="F17" s="158"/>
      <c r="G17" s="156" t="s">
        <v>78</v>
      </c>
      <c r="H17" s="158"/>
    </row>
    <row r="18" ht="14.25" customHeight="1" spans="1:8">
      <c r="A18" s="156" t="s">
        <v>79</v>
      </c>
      <c r="B18" s="158"/>
      <c r="C18" s="156" t="s">
        <v>80</v>
      </c>
      <c r="D18" s="157"/>
      <c r="E18" s="156" t="s">
        <v>81</v>
      </c>
      <c r="F18" s="158"/>
      <c r="G18" s="156" t="s">
        <v>82</v>
      </c>
      <c r="H18" s="158"/>
    </row>
    <row r="19" ht="14.25" customHeight="1" spans="1:8">
      <c r="A19" s="156" t="s">
        <v>83</v>
      </c>
      <c r="B19" s="158"/>
      <c r="C19" s="156" t="s">
        <v>84</v>
      </c>
      <c r="D19" s="157"/>
      <c r="E19" s="156" t="s">
        <v>85</v>
      </c>
      <c r="F19" s="158"/>
      <c r="G19" s="156" t="s">
        <v>86</v>
      </c>
      <c r="H19" s="158"/>
    </row>
    <row r="20" ht="14.25" customHeight="1" spans="1:8">
      <c r="A20" s="156" t="s">
        <v>87</v>
      </c>
      <c r="B20" s="158"/>
      <c r="C20" s="156" t="s">
        <v>88</v>
      </c>
      <c r="D20" s="157"/>
      <c r="E20" s="156" t="s">
        <v>89</v>
      </c>
      <c r="F20" s="158"/>
      <c r="G20" s="156"/>
      <c r="H20" s="158"/>
    </row>
    <row r="21" ht="14.25" customHeight="1" spans="1:8">
      <c r="A21" s="154" t="s">
        <v>90</v>
      </c>
      <c r="B21" s="155"/>
      <c r="C21" s="156" t="s">
        <v>91</v>
      </c>
      <c r="D21" s="157"/>
      <c r="E21" s="154" t="s">
        <v>92</v>
      </c>
      <c r="F21" s="155"/>
      <c r="G21" s="156"/>
      <c r="H21" s="158"/>
    </row>
    <row r="22" ht="14.25" customHeight="1" spans="1:8">
      <c r="A22" s="154" t="s">
        <v>93</v>
      </c>
      <c r="B22" s="155"/>
      <c r="C22" s="156" t="s">
        <v>94</v>
      </c>
      <c r="D22" s="157"/>
      <c r="E22" s="156"/>
      <c r="F22" s="156"/>
      <c r="G22" s="156"/>
      <c r="H22" s="158"/>
    </row>
    <row r="23" ht="14.25" customHeight="1" spans="1:8">
      <c r="A23" s="154" t="s">
        <v>95</v>
      </c>
      <c r="B23" s="155"/>
      <c r="C23" s="156" t="s">
        <v>96</v>
      </c>
      <c r="D23" s="157"/>
      <c r="E23" s="156"/>
      <c r="F23" s="156"/>
      <c r="G23" s="156"/>
      <c r="H23" s="158"/>
    </row>
    <row r="24" ht="14.25" customHeight="1" spans="1:8">
      <c r="A24" s="154" t="s">
        <v>97</v>
      </c>
      <c r="B24" s="155"/>
      <c r="C24" s="156" t="s">
        <v>98</v>
      </c>
      <c r="D24" s="157"/>
      <c r="E24" s="156"/>
      <c r="F24" s="156"/>
      <c r="G24" s="156"/>
      <c r="H24" s="158"/>
    </row>
    <row r="25" ht="14.25" customHeight="1" spans="1:8">
      <c r="A25" s="154" t="s">
        <v>99</v>
      </c>
      <c r="B25" s="155">
        <v>170</v>
      </c>
      <c r="C25" s="156" t="s">
        <v>100</v>
      </c>
      <c r="D25" s="157">
        <v>140.0273</v>
      </c>
      <c r="E25" s="156"/>
      <c r="F25" s="156"/>
      <c r="G25" s="156"/>
      <c r="H25" s="158"/>
    </row>
    <row r="26" ht="14.25" customHeight="1" spans="1:8">
      <c r="A26" s="156" t="s">
        <v>101</v>
      </c>
      <c r="B26" s="158">
        <v>170</v>
      </c>
      <c r="C26" s="156" t="s">
        <v>102</v>
      </c>
      <c r="D26" s="157"/>
      <c r="E26" s="156"/>
      <c r="F26" s="156"/>
      <c r="G26" s="156"/>
      <c r="H26" s="158"/>
    </row>
    <row r="27" ht="14.25" customHeight="1" spans="1:8">
      <c r="A27" s="156" t="s">
        <v>103</v>
      </c>
      <c r="B27" s="158"/>
      <c r="C27" s="156" t="s">
        <v>104</v>
      </c>
      <c r="D27" s="157"/>
      <c r="E27" s="156"/>
      <c r="F27" s="156"/>
      <c r="G27" s="156"/>
      <c r="H27" s="158"/>
    </row>
    <row r="28" ht="14.25" customHeight="1" spans="1:8">
      <c r="A28" s="156" t="s">
        <v>105</v>
      </c>
      <c r="B28" s="158"/>
      <c r="C28" s="156" t="s">
        <v>106</v>
      </c>
      <c r="D28" s="157"/>
      <c r="E28" s="156"/>
      <c r="F28" s="156"/>
      <c r="G28" s="156"/>
      <c r="H28" s="158"/>
    </row>
    <row r="29" ht="14.25" customHeight="1" spans="1:8">
      <c r="A29" s="154" t="s">
        <v>107</v>
      </c>
      <c r="B29" s="155"/>
      <c r="C29" s="156" t="s">
        <v>108</v>
      </c>
      <c r="D29" s="157"/>
      <c r="E29" s="156"/>
      <c r="F29" s="156"/>
      <c r="G29" s="156"/>
      <c r="H29" s="158"/>
    </row>
    <row r="30" ht="14.25" customHeight="1" spans="1:8">
      <c r="A30" s="154" t="s">
        <v>109</v>
      </c>
      <c r="B30" s="155"/>
      <c r="C30" s="156" t="s">
        <v>110</v>
      </c>
      <c r="D30" s="157"/>
      <c r="E30" s="156"/>
      <c r="F30" s="156"/>
      <c r="G30" s="156"/>
      <c r="H30" s="158"/>
    </row>
    <row r="31" ht="14.25" customHeight="1" spans="1:8">
      <c r="A31" s="154" t="s">
        <v>111</v>
      </c>
      <c r="B31" s="155"/>
      <c r="C31" s="156" t="s">
        <v>112</v>
      </c>
      <c r="D31" s="157"/>
      <c r="E31" s="156"/>
      <c r="F31" s="156"/>
      <c r="G31" s="156"/>
      <c r="H31" s="158"/>
    </row>
    <row r="32" ht="14.25" customHeight="1" spans="1:8">
      <c r="A32" s="154" t="s">
        <v>113</v>
      </c>
      <c r="B32" s="155"/>
      <c r="C32" s="156" t="s">
        <v>114</v>
      </c>
      <c r="D32" s="157"/>
      <c r="E32" s="156"/>
      <c r="F32" s="156"/>
      <c r="G32" s="156"/>
      <c r="H32" s="158"/>
    </row>
    <row r="33" ht="14.25" customHeight="1" spans="1:8">
      <c r="A33" s="154" t="s">
        <v>115</v>
      </c>
      <c r="B33" s="155"/>
      <c r="C33" s="156" t="s">
        <v>116</v>
      </c>
      <c r="D33" s="157"/>
      <c r="E33" s="156"/>
      <c r="F33" s="156"/>
      <c r="G33" s="156"/>
      <c r="H33" s="156"/>
    </row>
    <row r="34" ht="14.25" customHeight="1" spans="1:8">
      <c r="A34" s="156"/>
      <c r="B34" s="156"/>
      <c r="C34" s="156" t="s">
        <v>117</v>
      </c>
      <c r="D34" s="157"/>
      <c r="E34" s="156"/>
      <c r="F34" s="156"/>
      <c r="G34" s="156"/>
      <c r="H34" s="156"/>
    </row>
    <row r="35" ht="14.25" customHeight="1" spans="1:8">
      <c r="A35" s="156"/>
      <c r="B35" s="156"/>
      <c r="C35" s="156" t="s">
        <v>118</v>
      </c>
      <c r="D35" s="157"/>
      <c r="E35" s="156"/>
      <c r="F35" s="156"/>
      <c r="G35" s="156"/>
      <c r="H35" s="156"/>
    </row>
    <row r="36" ht="14.25" customHeight="1" spans="1:8">
      <c r="A36" s="156"/>
      <c r="B36" s="156"/>
      <c r="C36" s="156"/>
      <c r="D36" s="156"/>
      <c r="E36" s="156"/>
      <c r="F36" s="156"/>
      <c r="G36" s="156"/>
      <c r="H36" s="156"/>
    </row>
    <row r="37" ht="14.25" customHeight="1" spans="1:8">
      <c r="A37" s="154" t="s">
        <v>119</v>
      </c>
      <c r="B37" s="155">
        <f>B6+B25</f>
        <v>5541.8899</v>
      </c>
      <c r="C37" s="154" t="s">
        <v>120</v>
      </c>
      <c r="D37" s="155">
        <f>SUM(D6:D36)</f>
        <v>5541.8899</v>
      </c>
      <c r="E37" s="154" t="s">
        <v>120</v>
      </c>
      <c r="F37" s="155">
        <f>F6+F10+F21</f>
        <v>5541.8899</v>
      </c>
      <c r="G37" s="154" t="s">
        <v>120</v>
      </c>
      <c r="H37" s="155">
        <f>SUM(H6:H36)</f>
        <v>5541.8899</v>
      </c>
    </row>
    <row r="38" ht="14.25" customHeight="1" spans="1:8">
      <c r="A38" s="154" t="s">
        <v>121</v>
      </c>
      <c r="B38" s="155"/>
      <c r="C38" s="154" t="s">
        <v>122</v>
      </c>
      <c r="D38" s="155"/>
      <c r="E38" s="154" t="s">
        <v>122</v>
      </c>
      <c r="F38" s="155"/>
      <c r="G38" s="154" t="s">
        <v>122</v>
      </c>
      <c r="H38" s="155"/>
    </row>
    <row r="39" ht="14.25" customHeight="1" spans="1:8">
      <c r="A39" s="156"/>
      <c r="B39" s="158"/>
      <c r="C39" s="156"/>
      <c r="D39" s="158"/>
      <c r="E39" s="154"/>
      <c r="F39" s="155"/>
      <c r="G39" s="154"/>
      <c r="H39" s="155"/>
    </row>
    <row r="40" ht="14.25" customHeight="1" spans="1:8">
      <c r="A40" s="154" t="s">
        <v>123</v>
      </c>
      <c r="B40" s="155">
        <f t="shared" ref="B40:F40" si="0">B37+B38</f>
        <v>5541.8899</v>
      </c>
      <c r="C40" s="154" t="s">
        <v>124</v>
      </c>
      <c r="D40" s="155">
        <f t="shared" si="0"/>
        <v>5541.8899</v>
      </c>
      <c r="E40" s="154" t="s">
        <v>124</v>
      </c>
      <c r="F40" s="155">
        <f t="shared" si="0"/>
        <v>5541.8899</v>
      </c>
      <c r="G40" s="154" t="s">
        <v>124</v>
      </c>
      <c r="H40" s="155">
        <f>H37+H38</f>
        <v>5541.8899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SheetLayoutView="60" workbookViewId="0">
      <selection activeCell="A1" sqref="$A1:$XFD1048576"/>
    </sheetView>
  </sheetViews>
  <sheetFormatPr defaultColWidth="9" defaultRowHeight="13.5"/>
  <cols>
    <col min="1" max="1" width="5.88333333333333" style="128" customWidth="1"/>
    <col min="2" max="2" width="16.1333333333333" style="128" customWidth="1"/>
    <col min="3" max="3" width="11.1333333333333" style="128" customWidth="1"/>
    <col min="4" max="4" width="8" style="128" customWidth="1"/>
    <col min="5" max="25" width="7.75" style="128" customWidth="1"/>
    <col min="26" max="26" width="9.75" style="128" customWidth="1"/>
    <col min="27" max="16384" width="9" style="128"/>
  </cols>
  <sheetData>
    <row r="1" ht="14.25" customHeight="1" spans="1:25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50" t="s">
        <v>125</v>
      </c>
      <c r="Y1" s="150"/>
    </row>
    <row r="2" ht="29.45" customHeight="1" spans="1:25">
      <c r="A2" s="141" t="s">
        <v>126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</row>
    <row r="3" ht="19.5" customHeight="1" spans="1:25">
      <c r="A3" s="142" t="s">
        <v>22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51" t="s">
        <v>23</v>
      </c>
      <c r="Y3" s="151"/>
    </row>
    <row r="4" ht="19.5" customHeight="1" spans="1:25">
      <c r="A4" s="135" t="s">
        <v>127</v>
      </c>
      <c r="B4" s="135" t="s">
        <v>128</v>
      </c>
      <c r="C4" s="135" t="s">
        <v>129</v>
      </c>
      <c r="D4" s="135" t="s">
        <v>130</v>
      </c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 t="s">
        <v>121</v>
      </c>
      <c r="T4" s="135"/>
      <c r="U4" s="135"/>
      <c r="V4" s="135"/>
      <c r="W4" s="135"/>
      <c r="X4" s="135"/>
      <c r="Y4" s="135"/>
    </row>
    <row r="5" ht="19.5" customHeight="1" spans="1:25">
      <c r="A5" s="135"/>
      <c r="B5" s="135"/>
      <c r="C5" s="135"/>
      <c r="D5" s="135" t="s">
        <v>131</v>
      </c>
      <c r="E5" s="135" t="s">
        <v>132</v>
      </c>
      <c r="F5" s="135" t="s">
        <v>133</v>
      </c>
      <c r="G5" s="135" t="s">
        <v>134</v>
      </c>
      <c r="H5" s="135" t="s">
        <v>135</v>
      </c>
      <c r="I5" s="135" t="s">
        <v>136</v>
      </c>
      <c r="J5" s="135" t="s">
        <v>137</v>
      </c>
      <c r="K5" s="135"/>
      <c r="L5" s="135"/>
      <c r="M5" s="135"/>
      <c r="N5" s="135" t="s">
        <v>138</v>
      </c>
      <c r="O5" s="135" t="s">
        <v>139</v>
      </c>
      <c r="P5" s="135" t="s">
        <v>140</v>
      </c>
      <c r="Q5" s="135" t="s">
        <v>141</v>
      </c>
      <c r="R5" s="135" t="s">
        <v>142</v>
      </c>
      <c r="S5" s="135" t="s">
        <v>131</v>
      </c>
      <c r="T5" s="135" t="s">
        <v>132</v>
      </c>
      <c r="U5" s="135" t="s">
        <v>133</v>
      </c>
      <c r="V5" s="135" t="s">
        <v>134</v>
      </c>
      <c r="W5" s="135" t="s">
        <v>135</v>
      </c>
      <c r="X5" s="135" t="s">
        <v>136</v>
      </c>
      <c r="Y5" s="135" t="s">
        <v>143</v>
      </c>
    </row>
    <row r="6" ht="19.5" customHeight="1" spans="1:25">
      <c r="A6" s="135"/>
      <c r="B6" s="135"/>
      <c r="C6" s="135"/>
      <c r="D6" s="135"/>
      <c r="E6" s="135"/>
      <c r="F6" s="135"/>
      <c r="G6" s="135"/>
      <c r="H6" s="135"/>
      <c r="I6" s="135"/>
      <c r="J6" s="135" t="s">
        <v>144</v>
      </c>
      <c r="K6" s="135" t="s">
        <v>145</v>
      </c>
      <c r="L6" s="135" t="s">
        <v>146</v>
      </c>
      <c r="M6" s="135" t="s">
        <v>135</v>
      </c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</row>
    <row r="7" ht="19.9" customHeight="1" spans="1:25">
      <c r="A7" s="143"/>
      <c r="B7" s="143" t="s">
        <v>129</v>
      </c>
      <c r="C7" s="144">
        <f t="shared" ref="C7:Y7" si="0">C8</f>
        <v>5541.89</v>
      </c>
      <c r="D7" s="144">
        <f t="shared" si="0"/>
        <v>5541.89</v>
      </c>
      <c r="E7" s="144">
        <f t="shared" si="0"/>
        <v>5371.89</v>
      </c>
      <c r="F7" s="144">
        <f t="shared" si="0"/>
        <v>0</v>
      </c>
      <c r="G7" s="144">
        <f t="shared" si="0"/>
        <v>0</v>
      </c>
      <c r="H7" s="144">
        <f t="shared" si="0"/>
        <v>0</v>
      </c>
      <c r="I7" s="144">
        <f t="shared" si="0"/>
        <v>0</v>
      </c>
      <c r="J7" s="144">
        <f t="shared" si="0"/>
        <v>170</v>
      </c>
      <c r="K7" s="144">
        <f t="shared" si="0"/>
        <v>0</v>
      </c>
      <c r="L7" s="144">
        <f t="shared" si="0"/>
        <v>0</v>
      </c>
      <c r="M7" s="144">
        <f t="shared" si="0"/>
        <v>0</v>
      </c>
      <c r="N7" s="144">
        <f t="shared" si="0"/>
        <v>0</v>
      </c>
      <c r="O7" s="144">
        <f t="shared" si="0"/>
        <v>0</v>
      </c>
      <c r="P7" s="144">
        <f t="shared" si="0"/>
        <v>0</v>
      </c>
      <c r="Q7" s="144">
        <f t="shared" si="0"/>
        <v>0</v>
      </c>
      <c r="R7" s="144">
        <f t="shared" si="0"/>
        <v>0</v>
      </c>
      <c r="S7" s="144">
        <f t="shared" si="0"/>
        <v>0</v>
      </c>
      <c r="T7" s="144">
        <f t="shared" si="0"/>
        <v>0</v>
      </c>
      <c r="U7" s="144">
        <f t="shared" si="0"/>
        <v>0</v>
      </c>
      <c r="V7" s="144">
        <f t="shared" si="0"/>
        <v>0</v>
      </c>
      <c r="W7" s="144">
        <f t="shared" si="0"/>
        <v>0</v>
      </c>
      <c r="X7" s="144">
        <f t="shared" si="0"/>
        <v>0</v>
      </c>
      <c r="Y7" s="144">
        <f t="shared" si="0"/>
        <v>0</v>
      </c>
    </row>
    <row r="8" ht="30" customHeight="1" spans="1:25">
      <c r="A8" s="145">
        <v>126001</v>
      </c>
      <c r="B8" s="145" t="s">
        <v>147</v>
      </c>
      <c r="C8" s="144">
        <f t="shared" ref="C8:Y8" si="1">C9</f>
        <v>5541.89</v>
      </c>
      <c r="D8" s="144">
        <f t="shared" si="1"/>
        <v>5541.89</v>
      </c>
      <c r="E8" s="144">
        <f t="shared" si="1"/>
        <v>5371.89</v>
      </c>
      <c r="F8" s="144">
        <f t="shared" si="1"/>
        <v>0</v>
      </c>
      <c r="G8" s="144">
        <f t="shared" si="1"/>
        <v>0</v>
      </c>
      <c r="H8" s="144">
        <f t="shared" si="1"/>
        <v>0</v>
      </c>
      <c r="I8" s="144">
        <f t="shared" si="1"/>
        <v>0</v>
      </c>
      <c r="J8" s="144">
        <f t="shared" si="1"/>
        <v>170</v>
      </c>
      <c r="K8" s="144">
        <f t="shared" si="1"/>
        <v>0</v>
      </c>
      <c r="L8" s="144">
        <f t="shared" si="1"/>
        <v>0</v>
      </c>
      <c r="M8" s="144">
        <f t="shared" si="1"/>
        <v>0</v>
      </c>
      <c r="N8" s="144">
        <f t="shared" si="1"/>
        <v>0</v>
      </c>
      <c r="O8" s="144">
        <f t="shared" si="1"/>
        <v>0</v>
      </c>
      <c r="P8" s="144">
        <f t="shared" si="1"/>
        <v>0</v>
      </c>
      <c r="Q8" s="144">
        <f t="shared" si="1"/>
        <v>0</v>
      </c>
      <c r="R8" s="144">
        <f t="shared" si="1"/>
        <v>0</v>
      </c>
      <c r="S8" s="144">
        <f t="shared" si="1"/>
        <v>0</v>
      </c>
      <c r="T8" s="144">
        <f t="shared" si="1"/>
        <v>0</v>
      </c>
      <c r="U8" s="144">
        <f t="shared" si="1"/>
        <v>0</v>
      </c>
      <c r="V8" s="144">
        <f t="shared" si="1"/>
        <v>0</v>
      </c>
      <c r="W8" s="144">
        <f t="shared" si="1"/>
        <v>0</v>
      </c>
      <c r="X8" s="144">
        <f t="shared" si="1"/>
        <v>0</v>
      </c>
      <c r="Y8" s="144">
        <f t="shared" si="1"/>
        <v>0</v>
      </c>
    </row>
    <row r="9" ht="29" customHeight="1" spans="1:25">
      <c r="A9" s="146">
        <v>126001</v>
      </c>
      <c r="B9" s="146" t="s">
        <v>148</v>
      </c>
      <c r="C9" s="147">
        <f>D9+S9</f>
        <v>5541.89</v>
      </c>
      <c r="D9" s="147">
        <f>SUM(E9:R9)</f>
        <v>5541.89</v>
      </c>
      <c r="E9" s="148">
        <v>5371.89</v>
      </c>
      <c r="F9" s="148"/>
      <c r="G9" s="148"/>
      <c r="H9" s="148"/>
      <c r="I9" s="148"/>
      <c r="J9" s="148">
        <v>170</v>
      </c>
      <c r="K9" s="148"/>
      <c r="L9" s="148"/>
      <c r="M9" s="148"/>
      <c r="N9" s="148"/>
      <c r="O9" s="148"/>
      <c r="P9" s="148"/>
      <c r="Q9" s="148"/>
      <c r="R9" s="148"/>
      <c r="S9" s="148">
        <f>SUM(T9:Y9)</f>
        <v>0</v>
      </c>
      <c r="T9" s="148"/>
      <c r="U9" s="148"/>
      <c r="V9" s="148"/>
      <c r="W9" s="148"/>
      <c r="X9" s="148"/>
      <c r="Y9" s="148"/>
    </row>
    <row r="10" ht="14.25" customHeight="1"/>
    <row r="11" ht="14.25" customHeight="1" spans="7:7">
      <c r="G11" s="14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zoomScaleSheetLayoutView="60" workbookViewId="0">
      <selection activeCell="A1" sqref="$A1:$XFD1048576"/>
    </sheetView>
  </sheetViews>
  <sheetFormatPr defaultColWidth="9" defaultRowHeight="13.5" outlineLevelCol="7"/>
  <cols>
    <col min="1" max="1" width="12" style="128" customWidth="1"/>
    <col min="2" max="2" width="25.75" style="128" customWidth="1"/>
    <col min="3" max="3" width="12.3833333333333" style="128" customWidth="1"/>
    <col min="4" max="4" width="11.3833333333333" style="128" customWidth="1"/>
    <col min="5" max="5" width="14" style="128" customWidth="1"/>
    <col min="6" max="6" width="14.75" style="128" customWidth="1"/>
    <col min="7" max="8" width="17.5" style="128" customWidth="1"/>
    <col min="9" max="16384" width="9" style="128"/>
  </cols>
  <sheetData>
    <row r="1" ht="14.25" customHeight="1" spans="1:8">
      <c r="A1" s="129"/>
      <c r="H1" s="130" t="s">
        <v>149</v>
      </c>
    </row>
    <row r="2" ht="27.95" customHeight="1" spans="1:8">
      <c r="A2" s="131" t="s">
        <v>150</v>
      </c>
      <c r="B2" s="131"/>
      <c r="C2" s="131"/>
      <c r="D2" s="131"/>
      <c r="E2" s="131"/>
      <c r="F2" s="131"/>
      <c r="G2" s="131"/>
      <c r="H2" s="131"/>
    </row>
    <row r="3" ht="21.95" customHeight="1" spans="1:8">
      <c r="A3" s="132" t="s">
        <v>22</v>
      </c>
      <c r="B3" s="132"/>
      <c r="C3" s="132"/>
      <c r="D3" s="132"/>
      <c r="E3" s="132"/>
      <c r="F3" s="133"/>
      <c r="G3" s="133"/>
      <c r="H3" s="134" t="s">
        <v>23</v>
      </c>
    </row>
    <row r="4" ht="24.2" customHeight="1" spans="1:8">
      <c r="A4" s="135" t="s">
        <v>151</v>
      </c>
      <c r="B4" s="135" t="s">
        <v>152</v>
      </c>
      <c r="C4" s="135" t="s">
        <v>129</v>
      </c>
      <c r="D4" s="135" t="s">
        <v>153</v>
      </c>
      <c r="E4" s="135" t="s">
        <v>154</v>
      </c>
      <c r="F4" s="135" t="s">
        <v>155</v>
      </c>
      <c r="G4" s="135" t="s">
        <v>156</v>
      </c>
      <c r="H4" s="135" t="s">
        <v>157</v>
      </c>
    </row>
    <row r="5" ht="22.7" customHeight="1" spans="1:8">
      <c r="A5" s="135"/>
      <c r="B5" s="135"/>
      <c r="C5" s="135"/>
      <c r="D5" s="135"/>
      <c r="E5" s="135"/>
      <c r="F5" s="135"/>
      <c r="G5" s="135"/>
      <c r="H5" s="135"/>
    </row>
    <row r="6" ht="14.25" customHeight="1" spans="1:8">
      <c r="A6" s="136">
        <v>126</v>
      </c>
      <c r="B6" s="136" t="s">
        <v>147</v>
      </c>
      <c r="C6" s="137">
        <f>SUM(C9+C12+C15+C18)</f>
        <v>5541.8899</v>
      </c>
      <c r="D6" s="137">
        <f>SUM(D9+D12+D15+D18)</f>
        <v>1862.4099</v>
      </c>
      <c r="E6" s="137">
        <f>SUM(E9+E12+E15+E18)</f>
        <v>3679.48</v>
      </c>
      <c r="F6" s="137"/>
      <c r="G6" s="137"/>
      <c r="H6" s="137"/>
    </row>
    <row r="7" spans="1:8">
      <c r="A7" s="136">
        <v>126001</v>
      </c>
      <c r="B7" s="136" t="s">
        <v>158</v>
      </c>
      <c r="C7" s="137">
        <f>C8+C12+C15+C18</f>
        <v>5541.8899</v>
      </c>
      <c r="D7" s="137">
        <f>D8+D12+D15+D18</f>
        <v>1862.4099</v>
      </c>
      <c r="E7" s="137">
        <f>E8+E12+E15+E18</f>
        <v>3679.48</v>
      </c>
      <c r="F7" s="137"/>
      <c r="G7" s="137"/>
      <c r="H7" s="137"/>
    </row>
    <row r="8" spans="1:8">
      <c r="A8" s="136" t="s">
        <v>159</v>
      </c>
      <c r="B8" s="136" t="s">
        <v>160</v>
      </c>
      <c r="C8" s="137">
        <f t="shared" ref="C8:C12" si="0">SUM(D8:H8)</f>
        <v>5188.1898</v>
      </c>
      <c r="D8" s="137">
        <f t="shared" ref="D8:D13" si="1">D9</f>
        <v>1508.7098</v>
      </c>
      <c r="E8" s="137">
        <f>E9</f>
        <v>3679.48</v>
      </c>
      <c r="F8" s="137"/>
      <c r="G8" s="137"/>
      <c r="H8" s="137"/>
    </row>
    <row r="9" spans="1:8">
      <c r="A9" s="136" t="s">
        <v>161</v>
      </c>
      <c r="B9" s="136" t="s">
        <v>162</v>
      </c>
      <c r="C9" s="137">
        <f t="shared" si="0"/>
        <v>5188.1898</v>
      </c>
      <c r="D9" s="137">
        <f>SUM(D10:D11)</f>
        <v>1508.7098</v>
      </c>
      <c r="E9" s="137">
        <f>SUM(E10:E11)</f>
        <v>3679.48</v>
      </c>
      <c r="F9" s="137"/>
      <c r="G9" s="137"/>
      <c r="H9" s="137"/>
    </row>
    <row r="10" spans="1:8">
      <c r="A10" s="138" t="s">
        <v>163</v>
      </c>
      <c r="B10" s="124" t="s">
        <v>164</v>
      </c>
      <c r="C10" s="122">
        <f t="shared" si="0"/>
        <v>2383.1898</v>
      </c>
      <c r="D10" s="122">
        <v>1508.7098</v>
      </c>
      <c r="E10" s="122">
        <v>874.48</v>
      </c>
      <c r="F10" s="122"/>
      <c r="G10" s="122"/>
      <c r="H10" s="122"/>
    </row>
    <row r="11" spans="1:8">
      <c r="A11" s="138" t="s">
        <v>165</v>
      </c>
      <c r="B11" s="124" t="s">
        <v>166</v>
      </c>
      <c r="C11" s="122">
        <f t="shared" si="0"/>
        <v>2805</v>
      </c>
      <c r="D11" s="122"/>
      <c r="E11" s="122">
        <v>2805</v>
      </c>
      <c r="F11" s="122"/>
      <c r="G11" s="122"/>
      <c r="H11" s="122"/>
    </row>
    <row r="12" spans="1:8">
      <c r="A12" s="136" t="s">
        <v>167</v>
      </c>
      <c r="B12" s="125" t="s">
        <v>168</v>
      </c>
      <c r="C12" s="137">
        <f t="shared" si="0"/>
        <v>145.0269</v>
      </c>
      <c r="D12" s="137">
        <f t="shared" si="1"/>
        <v>145.0269</v>
      </c>
      <c r="E12" s="137"/>
      <c r="F12" s="137"/>
      <c r="G12" s="137"/>
      <c r="H12" s="137"/>
    </row>
    <row r="13" spans="1:8">
      <c r="A13" s="136" t="s">
        <v>169</v>
      </c>
      <c r="B13" s="125" t="s">
        <v>170</v>
      </c>
      <c r="C13" s="137">
        <f>C14</f>
        <v>145.0269</v>
      </c>
      <c r="D13" s="137">
        <f t="shared" si="1"/>
        <v>145.0269</v>
      </c>
      <c r="E13" s="137"/>
      <c r="F13" s="137"/>
      <c r="G13" s="137"/>
      <c r="H13" s="137"/>
    </row>
    <row r="14" ht="22.5" spans="1:8">
      <c r="A14" s="138" t="s">
        <v>171</v>
      </c>
      <c r="B14" s="124" t="s">
        <v>172</v>
      </c>
      <c r="C14" s="122">
        <f t="shared" ref="C14:C17" si="2">SUM(D14:H14)</f>
        <v>145.0269</v>
      </c>
      <c r="D14" s="122">
        <v>145.0269</v>
      </c>
      <c r="E14" s="122"/>
      <c r="F14" s="122"/>
      <c r="G14" s="124"/>
      <c r="H14" s="124"/>
    </row>
    <row r="15" spans="1:8">
      <c r="A15" s="136" t="s">
        <v>173</v>
      </c>
      <c r="B15" s="125" t="s">
        <v>174</v>
      </c>
      <c r="C15" s="137">
        <f t="shared" si="2"/>
        <v>68.6459</v>
      </c>
      <c r="D15" s="137">
        <f>D16</f>
        <v>68.6459</v>
      </c>
      <c r="E15" s="137"/>
      <c r="F15" s="137"/>
      <c r="G15" s="137"/>
      <c r="H15" s="137"/>
    </row>
    <row r="16" spans="1:8">
      <c r="A16" s="136" t="s">
        <v>175</v>
      </c>
      <c r="B16" s="125" t="s">
        <v>176</v>
      </c>
      <c r="C16" s="137">
        <f>C17</f>
        <v>68.6459</v>
      </c>
      <c r="D16" s="137">
        <f>D17</f>
        <v>68.6459</v>
      </c>
      <c r="E16" s="137"/>
      <c r="F16" s="137"/>
      <c r="G16" s="137"/>
      <c r="H16" s="137"/>
    </row>
    <row r="17" spans="1:8">
      <c r="A17" s="138" t="s">
        <v>177</v>
      </c>
      <c r="B17" s="124" t="s">
        <v>178</v>
      </c>
      <c r="C17" s="122">
        <f t="shared" si="2"/>
        <v>68.6459</v>
      </c>
      <c r="D17" s="122">
        <v>68.6459</v>
      </c>
      <c r="E17" s="122"/>
      <c r="F17" s="122"/>
      <c r="G17" s="124"/>
      <c r="H17" s="124"/>
    </row>
    <row r="18" spans="1:8">
      <c r="A18" s="136" t="s">
        <v>179</v>
      </c>
      <c r="B18" s="125" t="s">
        <v>180</v>
      </c>
      <c r="C18" s="79">
        <f t="shared" ref="C18:C20" si="3">SUM(D18:H18)</f>
        <v>140.0273</v>
      </c>
      <c r="D18" s="137">
        <f>D19</f>
        <v>140.0273</v>
      </c>
      <c r="E18" s="137"/>
      <c r="F18" s="137"/>
      <c r="G18" s="137"/>
      <c r="H18" s="137"/>
    </row>
    <row r="19" spans="1:8">
      <c r="A19" s="136" t="s">
        <v>181</v>
      </c>
      <c r="B19" s="125" t="s">
        <v>182</v>
      </c>
      <c r="C19" s="137">
        <f t="shared" si="3"/>
        <v>140.0273</v>
      </c>
      <c r="D19" s="137">
        <f>D20</f>
        <v>140.0273</v>
      </c>
      <c r="E19" s="137"/>
      <c r="F19" s="137"/>
      <c r="G19" s="137"/>
      <c r="H19" s="137"/>
    </row>
    <row r="20" spans="1:8">
      <c r="A20" s="138" t="s">
        <v>183</v>
      </c>
      <c r="B20" s="124" t="s">
        <v>184</v>
      </c>
      <c r="C20" s="122">
        <f t="shared" si="3"/>
        <v>140.0273</v>
      </c>
      <c r="D20" s="122">
        <v>140.0273</v>
      </c>
      <c r="E20" s="122"/>
      <c r="F20" s="122"/>
      <c r="G20" s="124"/>
      <c r="H20" s="124"/>
    </row>
  </sheetData>
  <mergeCells count="10">
    <mergeCell ref="A2:H2"/>
    <mergeCell ref="A3:E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9"/>
  <sheetViews>
    <sheetView showGridLines="0" showZeros="0" workbookViewId="0">
      <selection activeCell="A1" sqref="$A1:$XFD1048576"/>
    </sheetView>
  </sheetViews>
  <sheetFormatPr defaultColWidth="8.88333333333333" defaultRowHeight="13.5" outlineLevelCol="3"/>
  <cols>
    <col min="1" max="1" width="41.25" style="53" customWidth="1"/>
    <col min="2" max="2" width="22.6333333333333" style="53" customWidth="1"/>
    <col min="3" max="3" width="41.1333333333333" style="53" customWidth="1"/>
    <col min="4" max="4" width="22.6333333333333" style="53" customWidth="1"/>
    <col min="5" max="5" width="8.88333333333333" style="53"/>
    <col min="6" max="6" width="1.08333333333333" style="53" customWidth="1"/>
    <col min="7" max="16384" width="8.88333333333333" style="53"/>
  </cols>
  <sheetData>
    <row r="1" s="49" customFormat="1" ht="15.95" customHeight="1" spans="1:4">
      <c r="A1" s="54"/>
      <c r="B1" s="54"/>
      <c r="C1" s="54"/>
      <c r="D1" s="85"/>
    </row>
    <row r="2" s="49" customFormat="1" ht="27" customHeight="1" spans="1:4">
      <c r="A2" s="104" t="s">
        <v>185</v>
      </c>
      <c r="B2" s="104"/>
      <c r="C2" s="104"/>
      <c r="D2" s="104"/>
    </row>
    <row r="3" s="50" customFormat="1" ht="18" customHeight="1" spans="1:4">
      <c r="A3" s="119" t="s">
        <v>186</v>
      </c>
      <c r="B3" s="120"/>
      <c r="C3" s="120"/>
      <c r="D3" s="106" t="s">
        <v>187</v>
      </c>
    </row>
    <row r="4" s="51" customFormat="1" ht="18" customHeight="1" spans="1:4">
      <c r="A4" s="108" t="s">
        <v>188</v>
      </c>
      <c r="B4" s="108"/>
      <c r="C4" s="108" t="s">
        <v>189</v>
      </c>
      <c r="D4" s="108"/>
    </row>
    <row r="5" s="51" customFormat="1" ht="18" customHeight="1" spans="1:4">
      <c r="A5" s="108" t="s">
        <v>190</v>
      </c>
      <c r="B5" s="108" t="s">
        <v>191</v>
      </c>
      <c r="C5" s="108" t="s">
        <v>190</v>
      </c>
      <c r="D5" s="108" t="s">
        <v>191</v>
      </c>
    </row>
    <row r="6" s="52" customFormat="1" ht="18" customHeight="1" spans="1:4">
      <c r="A6" s="121" t="s">
        <v>192</v>
      </c>
      <c r="B6" s="122">
        <v>5541.8899</v>
      </c>
      <c r="C6" s="121" t="s">
        <v>193</v>
      </c>
      <c r="D6" s="113">
        <v>5541.8899</v>
      </c>
    </row>
    <row r="7" s="52" customFormat="1" ht="18" customHeight="1" spans="1:4">
      <c r="A7" s="121" t="s">
        <v>194</v>
      </c>
      <c r="B7" s="122">
        <v>5541.8899</v>
      </c>
      <c r="C7" s="121" t="s">
        <v>195</v>
      </c>
      <c r="D7" s="113"/>
    </row>
    <row r="8" s="52" customFormat="1" ht="18" customHeight="1" spans="1:4">
      <c r="A8" s="121" t="s">
        <v>196</v>
      </c>
      <c r="B8" s="113"/>
      <c r="C8" s="121" t="s">
        <v>197</v>
      </c>
      <c r="D8" s="113"/>
    </row>
    <row r="9" s="52" customFormat="1" ht="18" customHeight="1" spans="1:4">
      <c r="A9" s="121" t="s">
        <v>198</v>
      </c>
      <c r="B9" s="113"/>
      <c r="C9" s="121" t="s">
        <v>199</v>
      </c>
      <c r="D9" s="113"/>
    </row>
    <row r="10" s="52" customFormat="1" ht="18" customHeight="1" spans="1:4">
      <c r="A10" s="121" t="s">
        <v>200</v>
      </c>
      <c r="B10" s="113"/>
      <c r="C10" s="121" t="s">
        <v>201</v>
      </c>
      <c r="D10" s="123">
        <v>5188.1898</v>
      </c>
    </row>
    <row r="11" s="52" customFormat="1" ht="18" customHeight="1" spans="1:4">
      <c r="A11" s="121" t="s">
        <v>194</v>
      </c>
      <c r="B11" s="113"/>
      <c r="C11" s="121" t="s">
        <v>202</v>
      </c>
      <c r="D11" s="113"/>
    </row>
    <row r="12" s="52" customFormat="1" ht="18" customHeight="1" spans="1:4">
      <c r="A12" s="121" t="s">
        <v>196</v>
      </c>
      <c r="B12" s="113"/>
      <c r="C12" s="121" t="s">
        <v>203</v>
      </c>
      <c r="D12" s="113"/>
    </row>
    <row r="13" s="52" customFormat="1" ht="18" customHeight="1" spans="1:4">
      <c r="A13" s="121" t="s">
        <v>198</v>
      </c>
      <c r="B13" s="113"/>
      <c r="C13" s="124" t="s">
        <v>56</v>
      </c>
      <c r="D13" s="113"/>
    </row>
    <row r="14" s="52" customFormat="1" ht="18" customHeight="1" spans="1:4">
      <c r="A14" s="121"/>
      <c r="B14" s="113"/>
      <c r="C14" s="124" t="s">
        <v>60</v>
      </c>
      <c r="D14" s="123">
        <v>145.0269</v>
      </c>
    </row>
    <row r="15" s="52" customFormat="1" ht="18" customHeight="1" spans="1:4">
      <c r="A15" s="121"/>
      <c r="B15" s="113"/>
      <c r="C15" s="124" t="s">
        <v>64</v>
      </c>
      <c r="D15" s="113"/>
    </row>
    <row r="16" s="52" customFormat="1" ht="18" customHeight="1" spans="1:4">
      <c r="A16" s="121"/>
      <c r="B16" s="113"/>
      <c r="C16" s="124" t="s">
        <v>68</v>
      </c>
      <c r="D16" s="123">
        <v>68.6459</v>
      </c>
    </row>
    <row r="17" s="52" customFormat="1" ht="18" customHeight="1" spans="1:4">
      <c r="A17" s="121"/>
      <c r="B17" s="113"/>
      <c r="C17" s="124" t="s">
        <v>72</v>
      </c>
      <c r="D17" s="113"/>
    </row>
    <row r="18" s="52" customFormat="1" ht="18" customHeight="1" spans="1:4">
      <c r="A18" s="121"/>
      <c r="B18" s="113"/>
      <c r="C18" s="124" t="s">
        <v>76</v>
      </c>
      <c r="D18" s="113"/>
    </row>
    <row r="19" s="52" customFormat="1" ht="18" customHeight="1" spans="1:4">
      <c r="A19" s="121"/>
      <c r="B19" s="113"/>
      <c r="C19" s="124" t="s">
        <v>80</v>
      </c>
      <c r="D19" s="113"/>
    </row>
    <row r="20" s="52" customFormat="1" ht="18" customHeight="1" spans="1:4">
      <c r="A20" s="121"/>
      <c r="B20" s="113"/>
      <c r="C20" s="124" t="s">
        <v>84</v>
      </c>
      <c r="D20" s="113"/>
    </row>
    <row r="21" s="52" customFormat="1" ht="18" customHeight="1" spans="1:4">
      <c r="A21" s="121"/>
      <c r="B21" s="113"/>
      <c r="C21" s="124" t="s">
        <v>88</v>
      </c>
      <c r="D21" s="113"/>
    </row>
    <row r="22" s="52" customFormat="1" ht="18" customHeight="1" spans="1:4">
      <c r="A22" s="121"/>
      <c r="B22" s="113"/>
      <c r="C22" s="124" t="s">
        <v>91</v>
      </c>
      <c r="D22" s="113"/>
    </row>
    <row r="23" s="52" customFormat="1" ht="18" customHeight="1" spans="1:4">
      <c r="A23" s="121"/>
      <c r="B23" s="113"/>
      <c r="C23" s="124" t="s">
        <v>94</v>
      </c>
      <c r="D23" s="113"/>
    </row>
    <row r="24" s="52" customFormat="1" ht="18" customHeight="1" spans="1:4">
      <c r="A24" s="121"/>
      <c r="B24" s="113"/>
      <c r="C24" s="124" t="s">
        <v>96</v>
      </c>
      <c r="D24" s="113"/>
    </row>
    <row r="25" s="52" customFormat="1" ht="18" customHeight="1" spans="1:4">
      <c r="A25" s="121"/>
      <c r="B25" s="113"/>
      <c r="C25" s="124" t="s">
        <v>98</v>
      </c>
      <c r="D25" s="113"/>
    </row>
    <row r="26" s="52" customFormat="1" ht="18" customHeight="1" spans="1:4">
      <c r="A26" s="121"/>
      <c r="B26" s="113"/>
      <c r="C26" s="124" t="s">
        <v>100</v>
      </c>
      <c r="D26" s="123">
        <v>140.0273</v>
      </c>
    </row>
    <row r="27" s="52" customFormat="1" ht="18" customHeight="1" spans="1:4">
      <c r="A27" s="121"/>
      <c r="B27" s="113"/>
      <c r="C27" s="124" t="s">
        <v>102</v>
      </c>
      <c r="D27" s="113"/>
    </row>
    <row r="28" s="52" customFormat="1" ht="18" customHeight="1" spans="1:4">
      <c r="A28" s="121" t="s">
        <v>204</v>
      </c>
      <c r="B28" s="113"/>
      <c r="C28" s="124" t="s">
        <v>104</v>
      </c>
      <c r="D28" s="113"/>
    </row>
    <row r="29" s="52" customFormat="1" ht="18" customHeight="1" spans="1:4">
      <c r="A29" s="121" t="s">
        <v>204</v>
      </c>
      <c r="B29" s="113"/>
      <c r="C29" s="124" t="s">
        <v>106</v>
      </c>
      <c r="D29" s="113"/>
    </row>
    <row r="30" s="52" customFormat="1" ht="18" customHeight="1" spans="1:4">
      <c r="A30" s="121" t="s">
        <v>204</v>
      </c>
      <c r="B30" s="113"/>
      <c r="C30" s="124" t="s">
        <v>108</v>
      </c>
      <c r="D30" s="113"/>
    </row>
    <row r="31" s="52" customFormat="1" ht="18" customHeight="1" spans="1:4">
      <c r="A31" s="121"/>
      <c r="B31" s="113"/>
      <c r="C31" s="124" t="s">
        <v>110</v>
      </c>
      <c r="D31" s="113"/>
    </row>
    <row r="32" s="52" customFormat="1" ht="18" customHeight="1" spans="1:4">
      <c r="A32" s="121"/>
      <c r="B32" s="113"/>
      <c r="C32" s="124" t="s">
        <v>112</v>
      </c>
      <c r="D32" s="113"/>
    </row>
    <row r="33" s="52" customFormat="1" ht="18" customHeight="1" spans="1:4">
      <c r="A33" s="121"/>
      <c r="B33" s="113"/>
      <c r="C33" s="124" t="s">
        <v>114</v>
      </c>
      <c r="D33" s="113"/>
    </row>
    <row r="34" s="52" customFormat="1" ht="18" customHeight="1" spans="1:4">
      <c r="A34" s="121"/>
      <c r="B34" s="113"/>
      <c r="C34" s="124" t="s">
        <v>116</v>
      </c>
      <c r="D34" s="113"/>
    </row>
    <row r="35" s="52" customFormat="1" ht="18" customHeight="1" spans="1:4">
      <c r="A35" s="121"/>
      <c r="B35" s="113"/>
      <c r="C35" s="124" t="s">
        <v>117</v>
      </c>
      <c r="D35" s="113"/>
    </row>
    <row r="36" s="52" customFormat="1" ht="18" customHeight="1" spans="1:4">
      <c r="A36" s="121"/>
      <c r="B36" s="113"/>
      <c r="C36" s="124" t="s">
        <v>118</v>
      </c>
      <c r="D36" s="113"/>
    </row>
    <row r="37" s="52" customFormat="1" ht="18" customHeight="1" spans="1:4">
      <c r="A37" s="121" t="s">
        <v>204</v>
      </c>
      <c r="B37" s="113"/>
      <c r="C37" s="124"/>
      <c r="D37" s="113"/>
    </row>
    <row r="38" s="52" customFormat="1" ht="18" customHeight="1" spans="1:4">
      <c r="A38" s="121" t="s">
        <v>204</v>
      </c>
      <c r="B38" s="113"/>
      <c r="C38" s="125" t="s">
        <v>205</v>
      </c>
      <c r="D38" s="113"/>
    </row>
    <row r="39" s="51" customFormat="1" ht="18" customHeight="1" spans="1:4">
      <c r="A39" s="126" t="s">
        <v>206</v>
      </c>
      <c r="B39" s="127">
        <v>5541.8899</v>
      </c>
      <c r="C39" s="126" t="s">
        <v>207</v>
      </c>
      <c r="D39" s="127">
        <v>5541.8899</v>
      </c>
    </row>
  </sheetData>
  <mergeCells count="3">
    <mergeCell ref="A2:D2"/>
    <mergeCell ref="A4:B4"/>
    <mergeCell ref="C4:D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0"/>
  <sheetViews>
    <sheetView showGridLines="0" showZeros="0" workbookViewId="0">
      <selection activeCell="A1" sqref="$A1:$XFD1048576"/>
    </sheetView>
  </sheetViews>
  <sheetFormatPr defaultColWidth="8.88333333333333" defaultRowHeight="13.5"/>
  <cols>
    <col min="1" max="1" width="10.3833333333333" style="53" customWidth="1"/>
    <col min="2" max="2" width="30.25" style="53" customWidth="1"/>
    <col min="3" max="7" width="17.1333333333333" style="53" customWidth="1"/>
    <col min="8" max="16384" width="8.88333333333333" style="53"/>
  </cols>
  <sheetData>
    <row r="1" s="49" customFormat="1" ht="15.95" customHeight="1" spans="1:7">
      <c r="A1" s="54"/>
      <c r="B1" s="54"/>
      <c r="C1" s="54"/>
      <c r="D1" s="103"/>
      <c r="E1" s="103"/>
      <c r="F1" s="103"/>
      <c r="G1" s="85"/>
    </row>
    <row r="2" s="49" customFormat="1" ht="27" customHeight="1" spans="1:7">
      <c r="A2" s="104" t="s">
        <v>208</v>
      </c>
      <c r="B2" s="104"/>
      <c r="C2" s="104"/>
      <c r="D2" s="104"/>
      <c r="E2" s="104"/>
      <c r="F2" s="104"/>
      <c r="G2" s="104"/>
    </row>
    <row r="3" s="52" customFormat="1" ht="18" customHeight="1" spans="1:7">
      <c r="A3" s="54" t="s">
        <v>209</v>
      </c>
      <c r="B3" s="105" t="s">
        <v>210</v>
      </c>
      <c r="C3" s="54"/>
      <c r="D3" s="54"/>
      <c r="E3" s="54"/>
      <c r="F3" s="54"/>
      <c r="G3" s="106" t="s">
        <v>187</v>
      </c>
    </row>
    <row r="4" s="51" customFormat="1" ht="18" customHeight="1" spans="1:7">
      <c r="A4" s="107" t="s">
        <v>211</v>
      </c>
      <c r="B4" s="107" t="s">
        <v>212</v>
      </c>
      <c r="C4" s="107" t="s">
        <v>213</v>
      </c>
      <c r="D4" s="108" t="s">
        <v>214</v>
      </c>
      <c r="E4" s="108"/>
      <c r="F4" s="108"/>
      <c r="G4" s="107" t="s">
        <v>215</v>
      </c>
    </row>
    <row r="5" s="51" customFormat="1" ht="18" customHeight="1" spans="1:7">
      <c r="A5" s="109"/>
      <c r="B5" s="109"/>
      <c r="C5" s="110"/>
      <c r="D5" s="108" t="s">
        <v>216</v>
      </c>
      <c r="E5" s="108" t="s">
        <v>217</v>
      </c>
      <c r="F5" s="108" t="s">
        <v>218</v>
      </c>
      <c r="G5" s="109"/>
    </row>
    <row r="6" s="52" customFormat="1" ht="18" customHeight="1" spans="1:7">
      <c r="A6" s="111" t="s">
        <v>219</v>
      </c>
      <c r="B6" s="112" t="s">
        <v>147</v>
      </c>
      <c r="C6" s="113">
        <f>D6+G6</f>
        <v>5541.8899</v>
      </c>
      <c r="D6" s="113">
        <f>D8+D11+D14+D17</f>
        <v>1862.4099</v>
      </c>
      <c r="E6" s="113">
        <f>E8+E11+E14+E17</f>
        <v>1479.6701</v>
      </c>
      <c r="F6" s="113">
        <f>F8+F11+F14+F17</f>
        <v>382.74</v>
      </c>
      <c r="G6" s="113">
        <f>SUM(G9:G10)</f>
        <v>3679.48</v>
      </c>
    </row>
    <row r="7" s="52" customFormat="1" ht="18" customHeight="1" spans="1:7">
      <c r="A7" s="111" t="s">
        <v>220</v>
      </c>
      <c r="B7" s="111" t="s">
        <v>221</v>
      </c>
      <c r="C7" s="113">
        <f>C8</f>
        <v>5188.1898</v>
      </c>
      <c r="D7" s="113">
        <f>D8</f>
        <v>1508.7098</v>
      </c>
      <c r="E7" s="113">
        <f>E8</f>
        <v>1125.97</v>
      </c>
      <c r="F7" s="113">
        <f>F8</f>
        <v>382.74</v>
      </c>
      <c r="G7" s="113">
        <f>G8</f>
        <v>3679.48</v>
      </c>
    </row>
    <row r="8" s="52" customFormat="1" ht="18" customHeight="1" spans="1:7">
      <c r="A8" s="111" t="s">
        <v>222</v>
      </c>
      <c r="B8" s="111" t="s">
        <v>223</v>
      </c>
      <c r="C8" s="113">
        <f>C9+C10</f>
        <v>5188.1898</v>
      </c>
      <c r="D8" s="113">
        <f>D9+D10</f>
        <v>1508.7098</v>
      </c>
      <c r="E8" s="113">
        <f>E9+E10</f>
        <v>1125.97</v>
      </c>
      <c r="F8" s="113">
        <f>F9+F10</f>
        <v>382.74</v>
      </c>
      <c r="G8" s="113">
        <f>SUM(G9:G10)</f>
        <v>3679.48</v>
      </c>
    </row>
    <row r="9" s="52" customFormat="1" ht="18" customHeight="1" spans="1:7">
      <c r="A9" s="114" t="s">
        <v>224</v>
      </c>
      <c r="B9" s="114" t="s">
        <v>225</v>
      </c>
      <c r="C9" s="113">
        <v>2383.1898</v>
      </c>
      <c r="D9" s="113">
        <v>1508.7098</v>
      </c>
      <c r="E9" s="113">
        <v>1125.97</v>
      </c>
      <c r="F9" s="113">
        <v>382.74</v>
      </c>
      <c r="G9" s="113">
        <v>874.48</v>
      </c>
    </row>
    <row r="10" s="52" customFormat="1" ht="18" customHeight="1" spans="1:7">
      <c r="A10" s="114" t="s">
        <v>226</v>
      </c>
      <c r="B10" s="114" t="s">
        <v>227</v>
      </c>
      <c r="C10" s="113">
        <f>D10+G10</f>
        <v>2805</v>
      </c>
      <c r="D10" s="113">
        <f>E10+F10</f>
        <v>0</v>
      </c>
      <c r="E10" s="113"/>
      <c r="F10" s="113"/>
      <c r="G10" s="113">
        <v>2805</v>
      </c>
    </row>
    <row r="11" s="52" customFormat="1" ht="18" customHeight="1" spans="1:7">
      <c r="A11" s="111" t="s">
        <v>228</v>
      </c>
      <c r="B11" s="111" t="s">
        <v>229</v>
      </c>
      <c r="C11" s="113">
        <f>D11+G11</f>
        <v>145.0269</v>
      </c>
      <c r="D11" s="113">
        <f t="shared" ref="D11:D19" si="0">E11+F11</f>
        <v>145.0269</v>
      </c>
      <c r="E11" s="113">
        <v>145.0269</v>
      </c>
      <c r="F11" s="113"/>
      <c r="G11" s="113"/>
    </row>
    <row r="12" s="52" customFormat="1" ht="18" customHeight="1" spans="1:7">
      <c r="A12" s="111" t="s">
        <v>230</v>
      </c>
      <c r="B12" s="111" t="s">
        <v>231</v>
      </c>
      <c r="C12" s="113">
        <f t="shared" ref="C12:C19" si="1">D12+G12</f>
        <v>145.0269</v>
      </c>
      <c r="D12" s="113">
        <f t="shared" si="0"/>
        <v>145.0269</v>
      </c>
      <c r="E12" s="113">
        <v>145.0269</v>
      </c>
      <c r="F12" s="113"/>
      <c r="G12" s="113"/>
    </row>
    <row r="13" s="52" customFormat="1" ht="18" customHeight="1" spans="1:7">
      <c r="A13" s="114" t="s">
        <v>232</v>
      </c>
      <c r="B13" s="114" t="s">
        <v>233</v>
      </c>
      <c r="C13" s="113">
        <f t="shared" si="1"/>
        <v>145.0269</v>
      </c>
      <c r="D13" s="113">
        <f t="shared" si="0"/>
        <v>145.0269</v>
      </c>
      <c r="E13" s="113">
        <v>145.0269</v>
      </c>
      <c r="F13" s="113"/>
      <c r="G13" s="113"/>
    </row>
    <row r="14" s="52" customFormat="1" ht="18" customHeight="1" spans="1:7">
      <c r="A14" s="115">
        <v>210</v>
      </c>
      <c r="B14" s="111" t="s">
        <v>234</v>
      </c>
      <c r="C14" s="113">
        <f t="shared" si="1"/>
        <v>68.6459</v>
      </c>
      <c r="D14" s="113">
        <f t="shared" si="0"/>
        <v>68.6459</v>
      </c>
      <c r="E14" s="113">
        <v>68.6459</v>
      </c>
      <c r="F14" s="113"/>
      <c r="G14" s="113"/>
    </row>
    <row r="15" s="52" customFormat="1" ht="18" customHeight="1" spans="1:7">
      <c r="A15" s="115">
        <v>21011</v>
      </c>
      <c r="B15" s="111" t="s">
        <v>235</v>
      </c>
      <c r="C15" s="113">
        <f t="shared" si="1"/>
        <v>68.6459</v>
      </c>
      <c r="D15" s="113">
        <f t="shared" si="0"/>
        <v>68.6459</v>
      </c>
      <c r="E15" s="113">
        <v>68.6459</v>
      </c>
      <c r="F15" s="113"/>
      <c r="G15" s="113"/>
    </row>
    <row r="16" s="52" customFormat="1" ht="18" customHeight="1" spans="1:7">
      <c r="A16" s="116">
        <v>2101101</v>
      </c>
      <c r="B16" s="114" t="s">
        <v>236</v>
      </c>
      <c r="C16" s="113">
        <f t="shared" si="1"/>
        <v>68.6459</v>
      </c>
      <c r="D16" s="113">
        <f t="shared" si="0"/>
        <v>68.6459</v>
      </c>
      <c r="E16" s="113">
        <v>68.6459</v>
      </c>
      <c r="F16" s="113"/>
      <c r="G16" s="113"/>
    </row>
    <row r="17" s="52" customFormat="1" ht="18" customHeight="1" spans="1:21">
      <c r="A17" s="115">
        <v>221</v>
      </c>
      <c r="B17" s="111" t="s">
        <v>237</v>
      </c>
      <c r="C17" s="113">
        <f t="shared" si="1"/>
        <v>140.0273</v>
      </c>
      <c r="D17" s="113">
        <f t="shared" si="0"/>
        <v>140.0273</v>
      </c>
      <c r="E17" s="113">
        <v>140.0273</v>
      </c>
      <c r="F17" s="113"/>
      <c r="G17" s="11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="52" customFormat="1" ht="18" customHeight="1" spans="1:21">
      <c r="A18" s="115">
        <v>22102</v>
      </c>
      <c r="B18" s="111" t="s">
        <v>238</v>
      </c>
      <c r="C18" s="113">
        <f t="shared" si="1"/>
        <v>140.0273</v>
      </c>
      <c r="D18" s="113">
        <f t="shared" si="0"/>
        <v>140.0273</v>
      </c>
      <c r="E18" s="113">
        <v>140.0273</v>
      </c>
      <c r="F18" s="113"/>
      <c r="G18" s="11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="52" customFormat="1" ht="18" customHeight="1" spans="1:21">
      <c r="A19" s="116">
        <v>2210201</v>
      </c>
      <c r="B19" s="114" t="s">
        <v>239</v>
      </c>
      <c r="C19" s="113">
        <f t="shared" si="1"/>
        <v>140.0273</v>
      </c>
      <c r="D19" s="113">
        <f t="shared" si="0"/>
        <v>140.0273</v>
      </c>
      <c r="E19" s="113">
        <v>140.0273</v>
      </c>
      <c r="F19" s="62"/>
      <c r="G19" s="62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</row>
    <row r="20" s="51" customFormat="1" ht="18" customHeight="1" spans="1:21">
      <c r="A20" s="117"/>
      <c r="B20" s="117" t="s">
        <v>240</v>
      </c>
      <c r="C20" s="118">
        <f>C7+C11+C14+C17</f>
        <v>5541.8899</v>
      </c>
      <c r="D20" s="118">
        <f>D7+D11+D14+D17</f>
        <v>1862.4099</v>
      </c>
      <c r="E20" s="118">
        <f>E7+E11+E14+E17</f>
        <v>1479.6701</v>
      </c>
      <c r="F20" s="118">
        <f>F7+F11+F14+F17</f>
        <v>382.74</v>
      </c>
      <c r="G20" s="118">
        <f>G7+G11+G14+G17</f>
        <v>3679.48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</sheetData>
  <mergeCells count="6">
    <mergeCell ref="A2:G2"/>
    <mergeCell ref="D4:F4"/>
    <mergeCell ref="A4:A5"/>
    <mergeCell ref="B4:B5"/>
    <mergeCell ref="C4:C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B23" sqref="B23"/>
    </sheetView>
  </sheetViews>
  <sheetFormatPr defaultColWidth="9.025" defaultRowHeight="13.5" outlineLevelCol="4"/>
  <cols>
    <col min="1" max="1" width="19.3916666666667" style="53" customWidth="1"/>
    <col min="2" max="2" width="29.5333333333333" style="53" customWidth="1"/>
    <col min="3" max="3" width="24.1666666666667" style="82" customWidth="1"/>
    <col min="4" max="4" width="24.1666666666667" style="53" customWidth="1"/>
    <col min="5" max="5" width="19.3916666666667" style="53" customWidth="1"/>
    <col min="6" max="16384" width="9.025" style="53"/>
  </cols>
  <sheetData>
    <row r="1" ht="15" spans="1:5">
      <c r="A1" s="54"/>
      <c r="B1" s="83"/>
      <c r="C1" s="84"/>
      <c r="D1" s="83"/>
      <c r="E1" s="85"/>
    </row>
    <row r="2" ht="21" spans="1:5">
      <c r="A2" s="71" t="s">
        <v>241</v>
      </c>
      <c r="B2" s="71"/>
      <c r="C2" s="86"/>
      <c r="D2" s="71"/>
      <c r="E2" s="71"/>
    </row>
    <row r="3" ht="15" spans="1:5">
      <c r="A3" s="87" t="s">
        <v>186</v>
      </c>
      <c r="B3" s="88"/>
      <c r="C3" s="89"/>
      <c r="D3" s="88"/>
      <c r="E3" s="90" t="s">
        <v>242</v>
      </c>
    </row>
    <row r="4" spans="1:5">
      <c r="A4" s="91" t="s">
        <v>243</v>
      </c>
      <c r="B4" s="91"/>
      <c r="C4" s="92" t="s">
        <v>244</v>
      </c>
      <c r="D4" s="91"/>
      <c r="E4" s="91"/>
    </row>
    <row r="5" spans="1:5">
      <c r="A5" s="91" t="s">
        <v>245</v>
      </c>
      <c r="B5" s="91" t="s">
        <v>246</v>
      </c>
      <c r="C5" s="92" t="s">
        <v>247</v>
      </c>
      <c r="D5" s="91" t="s">
        <v>248</v>
      </c>
      <c r="E5" s="91" t="s">
        <v>249</v>
      </c>
    </row>
    <row r="6" ht="15" spans="1:5">
      <c r="A6" s="91">
        <v>126001</v>
      </c>
      <c r="B6" s="93" t="s">
        <v>147</v>
      </c>
      <c r="C6" s="94">
        <f>D6+E6</f>
        <v>1862.4099</v>
      </c>
      <c r="D6" s="94">
        <f>D7+D33</f>
        <v>1479.6745</v>
      </c>
      <c r="E6" s="94">
        <f>E16</f>
        <v>382.7354</v>
      </c>
    </row>
    <row r="7" ht="15" spans="1:5">
      <c r="A7" s="95">
        <v>301</v>
      </c>
      <c r="B7" s="96" t="s">
        <v>250</v>
      </c>
      <c r="C7" s="94">
        <f>D7+E7</f>
        <v>1454.4849</v>
      </c>
      <c r="D7" s="94">
        <f>SUM(D8:D15)</f>
        <v>1454.4849</v>
      </c>
      <c r="E7" s="94"/>
    </row>
    <row r="8" ht="15" spans="1:5">
      <c r="A8" s="95">
        <v>30101</v>
      </c>
      <c r="B8" s="95" t="s">
        <v>251</v>
      </c>
      <c r="C8" s="97">
        <f t="shared" ref="C8:C35" si="0">D8+E8</f>
        <v>497.7996</v>
      </c>
      <c r="D8" s="97">
        <v>497.7996</v>
      </c>
      <c r="E8" s="97"/>
    </row>
    <row r="9" ht="15" spans="1:5">
      <c r="A9" s="95">
        <v>30102</v>
      </c>
      <c r="B9" s="93" t="s">
        <v>252</v>
      </c>
      <c r="C9" s="97">
        <f t="shared" si="0"/>
        <v>211.5948</v>
      </c>
      <c r="D9" s="97">
        <v>211.5948</v>
      </c>
      <c r="E9" s="97"/>
    </row>
    <row r="10" ht="15" spans="1:5">
      <c r="A10" s="95">
        <v>30103</v>
      </c>
      <c r="B10" s="95" t="s">
        <v>253</v>
      </c>
      <c r="C10" s="97">
        <f t="shared" si="0"/>
        <v>217.0605</v>
      </c>
      <c r="D10" s="97">
        <v>217.0605</v>
      </c>
      <c r="E10" s="97"/>
    </row>
    <row r="11" ht="15" spans="1:5">
      <c r="A11" s="95">
        <v>30108</v>
      </c>
      <c r="B11" s="98" t="s">
        <v>254</v>
      </c>
      <c r="C11" s="97">
        <f t="shared" si="0"/>
        <v>145.0269</v>
      </c>
      <c r="D11" s="97">
        <v>145.0269</v>
      </c>
      <c r="E11" s="97"/>
    </row>
    <row r="12" ht="15" spans="1:5">
      <c r="A12" s="95">
        <v>30110</v>
      </c>
      <c r="B12" s="99" t="s">
        <v>255</v>
      </c>
      <c r="C12" s="97">
        <f t="shared" si="0"/>
        <v>67.5515</v>
      </c>
      <c r="D12" s="97">
        <v>67.5515</v>
      </c>
      <c r="E12" s="97"/>
    </row>
    <row r="13" ht="15" spans="1:5">
      <c r="A13" s="95">
        <v>30112</v>
      </c>
      <c r="B13" s="95" t="s">
        <v>256</v>
      </c>
      <c r="C13" s="97">
        <f t="shared" si="0"/>
        <v>12.6883</v>
      </c>
      <c r="D13" s="97">
        <v>12.6883</v>
      </c>
      <c r="E13" s="97"/>
    </row>
    <row r="14" ht="15" spans="1:5">
      <c r="A14" s="95">
        <v>30113</v>
      </c>
      <c r="B14" s="95" t="s">
        <v>257</v>
      </c>
      <c r="C14" s="97">
        <f t="shared" si="0"/>
        <v>140.0273</v>
      </c>
      <c r="D14" s="97">
        <v>140.0273</v>
      </c>
      <c r="E14" s="97"/>
    </row>
    <row r="15" ht="15" spans="1:5">
      <c r="A15" s="95">
        <v>30199</v>
      </c>
      <c r="B15" s="95" t="s">
        <v>258</v>
      </c>
      <c r="C15" s="97">
        <f t="shared" si="0"/>
        <v>162.736</v>
      </c>
      <c r="D15" s="97">
        <v>162.736</v>
      </c>
      <c r="E15" s="97"/>
    </row>
    <row r="16" ht="15" spans="1:5">
      <c r="A16" s="95">
        <v>302</v>
      </c>
      <c r="B16" s="98" t="s">
        <v>259</v>
      </c>
      <c r="C16" s="94">
        <f t="shared" si="0"/>
        <v>382.7354</v>
      </c>
      <c r="D16" s="94"/>
      <c r="E16" s="94">
        <f>SUM(E17:E32)</f>
        <v>382.7354</v>
      </c>
    </row>
    <row r="17" ht="15" spans="1:5">
      <c r="A17" s="95">
        <v>30201</v>
      </c>
      <c r="B17" s="95" t="s">
        <v>260</v>
      </c>
      <c r="C17" s="97">
        <f t="shared" si="0"/>
        <v>40</v>
      </c>
      <c r="D17" s="97"/>
      <c r="E17" s="97">
        <v>40</v>
      </c>
    </row>
    <row r="18" ht="15" spans="1:5">
      <c r="A18" s="95">
        <v>30202</v>
      </c>
      <c r="B18" s="95" t="s">
        <v>261</v>
      </c>
      <c r="C18" s="97">
        <f t="shared" si="0"/>
        <v>7</v>
      </c>
      <c r="D18" s="97"/>
      <c r="E18" s="97">
        <v>7</v>
      </c>
    </row>
    <row r="19" ht="15" spans="1:5">
      <c r="A19" s="95">
        <v>30205</v>
      </c>
      <c r="B19" s="95" t="s">
        <v>262</v>
      </c>
      <c r="C19" s="97">
        <f t="shared" si="0"/>
        <v>5</v>
      </c>
      <c r="D19" s="97"/>
      <c r="E19" s="97">
        <v>5</v>
      </c>
    </row>
    <row r="20" ht="15" spans="1:5">
      <c r="A20" s="95">
        <v>30206</v>
      </c>
      <c r="B20" s="100" t="s">
        <v>263</v>
      </c>
      <c r="C20" s="97">
        <f t="shared" si="0"/>
        <v>69</v>
      </c>
      <c r="D20" s="97"/>
      <c r="E20" s="97">
        <v>69</v>
      </c>
    </row>
    <row r="21" ht="15" spans="1:5">
      <c r="A21" s="95">
        <v>30207</v>
      </c>
      <c r="B21" s="95" t="s">
        <v>264</v>
      </c>
      <c r="C21" s="97">
        <f t="shared" si="0"/>
        <v>10</v>
      </c>
      <c r="D21" s="97"/>
      <c r="E21" s="97">
        <v>10</v>
      </c>
    </row>
    <row r="22" ht="15" spans="1:5">
      <c r="A22" s="95">
        <v>30209</v>
      </c>
      <c r="B22" s="95" t="s">
        <v>265</v>
      </c>
      <c r="C22" s="97">
        <f t="shared" si="0"/>
        <v>25</v>
      </c>
      <c r="D22" s="97"/>
      <c r="E22" s="97">
        <v>25</v>
      </c>
    </row>
    <row r="23" ht="15" spans="1:5">
      <c r="A23" s="95">
        <v>30211</v>
      </c>
      <c r="B23" s="95" t="s">
        <v>266</v>
      </c>
      <c r="C23" s="97">
        <f t="shared" si="0"/>
        <v>5</v>
      </c>
      <c r="D23" s="97"/>
      <c r="E23" s="97">
        <v>5</v>
      </c>
    </row>
    <row r="24" ht="15" spans="1:5">
      <c r="A24" s="95">
        <v>30213</v>
      </c>
      <c r="B24" s="95" t="s">
        <v>267</v>
      </c>
      <c r="C24" s="97">
        <f t="shared" si="0"/>
        <v>10</v>
      </c>
      <c r="D24" s="97"/>
      <c r="E24" s="97">
        <v>10</v>
      </c>
    </row>
    <row r="25" ht="15" spans="1:5">
      <c r="A25" s="95">
        <v>30216</v>
      </c>
      <c r="B25" s="95" t="s">
        <v>268</v>
      </c>
      <c r="C25" s="97">
        <f t="shared" si="0"/>
        <v>6</v>
      </c>
      <c r="D25" s="97"/>
      <c r="E25" s="97">
        <v>6</v>
      </c>
    </row>
    <row r="26" ht="15" spans="1:5">
      <c r="A26" s="95">
        <v>30217</v>
      </c>
      <c r="B26" s="95" t="s">
        <v>269</v>
      </c>
      <c r="C26" s="97">
        <f t="shared" si="0"/>
        <v>3</v>
      </c>
      <c r="D26" s="97"/>
      <c r="E26" s="97">
        <v>3</v>
      </c>
    </row>
    <row r="27" ht="15" spans="1:5">
      <c r="A27" s="95">
        <v>30226</v>
      </c>
      <c r="B27" s="95" t="s">
        <v>270</v>
      </c>
      <c r="C27" s="97">
        <f t="shared" si="0"/>
        <v>15</v>
      </c>
      <c r="D27" s="97"/>
      <c r="E27" s="97">
        <v>15</v>
      </c>
    </row>
    <row r="28" ht="15" spans="1:5">
      <c r="A28" s="95">
        <v>30227</v>
      </c>
      <c r="B28" s="95" t="s">
        <v>271</v>
      </c>
      <c r="C28" s="97">
        <f t="shared" si="0"/>
        <v>5</v>
      </c>
      <c r="D28" s="97"/>
      <c r="E28" s="97">
        <v>5</v>
      </c>
    </row>
    <row r="29" ht="15" spans="1:5">
      <c r="A29" s="95">
        <v>30228</v>
      </c>
      <c r="B29" s="98" t="s">
        <v>272</v>
      </c>
      <c r="C29" s="97">
        <f t="shared" si="0"/>
        <v>70</v>
      </c>
      <c r="D29" s="97"/>
      <c r="E29" s="97">
        <v>70</v>
      </c>
    </row>
    <row r="30" ht="15" spans="1:5">
      <c r="A30" s="95">
        <v>30239</v>
      </c>
      <c r="B30" s="98" t="s">
        <v>273</v>
      </c>
      <c r="C30" s="97">
        <f t="shared" si="0"/>
        <v>65.232</v>
      </c>
      <c r="D30" s="97"/>
      <c r="E30" s="97">
        <v>65.232</v>
      </c>
    </row>
    <row r="31" ht="15" spans="1:5">
      <c r="A31" s="95">
        <v>30240</v>
      </c>
      <c r="B31" s="98" t="s">
        <v>274</v>
      </c>
      <c r="C31" s="97">
        <f t="shared" si="0"/>
        <v>2</v>
      </c>
      <c r="D31" s="97"/>
      <c r="E31" s="97">
        <v>2</v>
      </c>
    </row>
    <row r="32" ht="15" spans="1:5">
      <c r="A32" s="95">
        <v>30299</v>
      </c>
      <c r="B32" s="98" t="s">
        <v>275</v>
      </c>
      <c r="C32" s="97">
        <f t="shared" si="0"/>
        <v>45.5034</v>
      </c>
      <c r="D32" s="97"/>
      <c r="E32" s="97">
        <v>45.5034</v>
      </c>
    </row>
    <row r="33" ht="15" spans="1:5">
      <c r="A33" s="95">
        <v>303</v>
      </c>
      <c r="B33" s="98" t="s">
        <v>276</v>
      </c>
      <c r="C33" s="94">
        <f t="shared" si="0"/>
        <v>25.1896</v>
      </c>
      <c r="D33" s="94">
        <f>SUM(D34:D35)</f>
        <v>25.1896</v>
      </c>
      <c r="E33" s="97"/>
    </row>
    <row r="34" ht="15" spans="1:5">
      <c r="A34" s="95">
        <v>30305</v>
      </c>
      <c r="B34" s="98" t="s">
        <v>277</v>
      </c>
      <c r="C34" s="97">
        <f t="shared" si="0"/>
        <v>1.656</v>
      </c>
      <c r="D34" s="97">
        <v>1.656</v>
      </c>
      <c r="E34" s="97"/>
    </row>
    <row r="35" ht="15" spans="1:5">
      <c r="A35" s="95">
        <v>30399</v>
      </c>
      <c r="B35" s="98" t="s">
        <v>278</v>
      </c>
      <c r="C35" s="97">
        <f t="shared" si="0"/>
        <v>23.5336</v>
      </c>
      <c r="D35" s="97">
        <v>23.5336</v>
      </c>
      <c r="E35" s="97"/>
    </row>
    <row r="36" ht="15" spans="1:5">
      <c r="A36" s="101"/>
      <c r="B36" s="101" t="s">
        <v>279</v>
      </c>
      <c r="C36" s="94">
        <f>SUM(D36+E36)</f>
        <v>1862.4099</v>
      </c>
      <c r="D36" s="94">
        <f>D33+D16+D7</f>
        <v>1479.6745</v>
      </c>
      <c r="E36" s="94">
        <f>E33+E16+E7</f>
        <v>382.7354</v>
      </c>
    </row>
    <row r="37" spans="3:5">
      <c r="C37" s="102"/>
      <c r="D37" s="51"/>
      <c r="E37" s="51"/>
    </row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workbookViewId="0">
      <selection activeCell="A1" sqref="$A1:$XFD1048576"/>
    </sheetView>
  </sheetViews>
  <sheetFormatPr defaultColWidth="9" defaultRowHeight="14.25" outlineLevelCol="5"/>
  <cols>
    <col min="1" max="1" width="24.25" style="67" customWidth="1"/>
    <col min="2" max="2" width="26.25" style="67" customWidth="1"/>
    <col min="3" max="3" width="25.5083333333333" style="67" customWidth="1"/>
    <col min="4" max="6" width="18.8833333333333" style="67" customWidth="1"/>
    <col min="7" max="16384" width="9" style="67"/>
  </cols>
  <sheetData>
    <row r="1" ht="26.25" customHeight="1" spans="1:6">
      <c r="A1" s="54"/>
      <c r="B1" s="68"/>
      <c r="C1" s="69"/>
      <c r="D1" s="69"/>
      <c r="E1" s="69"/>
      <c r="F1" s="70"/>
    </row>
    <row r="2" ht="36" customHeight="1" spans="1:6">
      <c r="A2" s="71" t="s">
        <v>280</v>
      </c>
      <c r="B2" s="71"/>
      <c r="C2" s="71"/>
      <c r="D2" s="71"/>
      <c r="E2" s="71"/>
      <c r="F2" s="71"/>
    </row>
    <row r="3" ht="24.75" customHeight="1" spans="1:6">
      <c r="A3" s="72" t="s">
        <v>281</v>
      </c>
      <c r="B3" s="73"/>
      <c r="C3" s="73"/>
      <c r="D3" s="73"/>
      <c r="E3" s="73"/>
      <c r="F3" s="74" t="s">
        <v>282</v>
      </c>
    </row>
    <row r="4" s="65" customFormat="1" ht="28.5" customHeight="1" spans="1:6">
      <c r="A4" s="75" t="s">
        <v>283</v>
      </c>
      <c r="B4" s="76" t="s">
        <v>284</v>
      </c>
      <c r="C4" s="76" t="s">
        <v>285</v>
      </c>
      <c r="D4" s="76"/>
      <c r="E4" s="76"/>
      <c r="F4" s="77" t="s">
        <v>286</v>
      </c>
    </row>
    <row r="5" s="65" customFormat="1" ht="27.75" customHeight="1" spans="1:6">
      <c r="A5" s="75"/>
      <c r="B5" s="76"/>
      <c r="C5" s="76" t="s">
        <v>287</v>
      </c>
      <c r="D5" s="76" t="s">
        <v>288</v>
      </c>
      <c r="E5" s="76" t="s">
        <v>289</v>
      </c>
      <c r="F5" s="78"/>
    </row>
    <row r="6" s="66" customFormat="1" ht="45.75" customHeight="1" spans="1:6">
      <c r="A6" s="79">
        <v>83</v>
      </c>
      <c r="B6" s="79">
        <v>0</v>
      </c>
      <c r="C6" s="79">
        <v>80</v>
      </c>
      <c r="D6" s="79"/>
      <c r="E6" s="79">
        <v>80</v>
      </c>
      <c r="F6" s="79">
        <v>3</v>
      </c>
    </row>
    <row r="7" ht="13.5" spans="1:6">
      <c r="A7" s="80"/>
      <c r="B7" s="80"/>
      <c r="C7" s="80"/>
      <c r="D7" s="80"/>
      <c r="E7" s="80"/>
      <c r="F7" s="80"/>
    </row>
    <row r="8" ht="13.5" spans="1:1">
      <c r="A8" s="81"/>
    </row>
    <row r="9" ht="13.5" spans="1:1">
      <c r="A9" s="81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workbookViewId="0">
      <selection activeCell="D14" sqref="D14"/>
    </sheetView>
  </sheetViews>
  <sheetFormatPr defaultColWidth="8.88333333333333" defaultRowHeight="13.5" outlineLevelCol="4"/>
  <cols>
    <col min="1" max="1" width="11.6333333333333" style="53" customWidth="1"/>
    <col min="2" max="2" width="44.8833333333333" style="53" customWidth="1"/>
    <col min="3" max="3" width="24" style="53" customWidth="1"/>
    <col min="4" max="5" width="23.25" style="53" customWidth="1"/>
    <col min="6" max="16384" width="8.88333333333333" style="53"/>
  </cols>
  <sheetData>
    <row r="1" s="49" customFormat="1" ht="15.95" customHeight="1" spans="1:5">
      <c r="A1" s="54"/>
      <c r="B1" s="55"/>
      <c r="C1" s="55"/>
      <c r="E1" s="56"/>
    </row>
    <row r="2" s="49" customFormat="1" ht="39.75" customHeight="1" spans="1:5">
      <c r="A2" s="57" t="s">
        <v>290</v>
      </c>
      <c r="B2" s="57"/>
      <c r="C2" s="57"/>
      <c r="D2" s="57"/>
      <c r="E2" s="57"/>
    </row>
    <row r="3" s="50" customFormat="1" ht="18" customHeight="1" spans="1:5">
      <c r="A3" s="58" t="s">
        <v>291</v>
      </c>
      <c r="B3" s="58" t="s">
        <v>148</v>
      </c>
      <c r="C3" s="58"/>
      <c r="D3" s="58"/>
      <c r="E3" s="59" t="s">
        <v>292</v>
      </c>
    </row>
    <row r="4" s="51" customFormat="1" ht="23.25" customHeight="1" spans="1:5">
      <c r="A4" s="60" t="s">
        <v>151</v>
      </c>
      <c r="B4" s="60" t="s">
        <v>152</v>
      </c>
      <c r="C4" s="60" t="s">
        <v>293</v>
      </c>
      <c r="D4" s="60"/>
      <c r="E4" s="60"/>
    </row>
    <row r="5" s="51" customFormat="1" ht="23.25" customHeight="1" spans="1:5">
      <c r="A5" s="60"/>
      <c r="B5" s="60"/>
      <c r="C5" s="60" t="s">
        <v>129</v>
      </c>
      <c r="D5" s="60" t="s">
        <v>153</v>
      </c>
      <c r="E5" s="60" t="s">
        <v>154</v>
      </c>
    </row>
    <row r="6" s="52" customFormat="1" ht="18" customHeight="1" spans="1:5">
      <c r="A6" s="61" t="s">
        <v>294</v>
      </c>
      <c r="B6" s="61" t="s">
        <v>295</v>
      </c>
      <c r="C6" s="62"/>
      <c r="D6" s="62"/>
      <c r="E6" s="62"/>
    </row>
    <row r="7" s="52" customFormat="1" ht="18" customHeight="1" spans="1:5">
      <c r="A7" s="61" t="s">
        <v>296</v>
      </c>
      <c r="B7" s="61" t="s">
        <v>297</v>
      </c>
      <c r="C7" s="62"/>
      <c r="D7" s="62"/>
      <c r="E7" s="62"/>
    </row>
    <row r="8" s="52" customFormat="1" ht="18" customHeight="1" spans="1:5">
      <c r="A8" s="61" t="s">
        <v>298</v>
      </c>
      <c r="B8" s="61" t="s">
        <v>299</v>
      </c>
      <c r="C8" s="62"/>
      <c r="D8" s="62"/>
      <c r="E8" s="62"/>
    </row>
    <row r="9" s="52" customFormat="1" ht="18" customHeight="1" spans="1:5">
      <c r="A9" s="61" t="s">
        <v>300</v>
      </c>
      <c r="B9" s="63"/>
      <c r="C9" s="62"/>
      <c r="D9" s="62"/>
      <c r="E9" s="62"/>
    </row>
    <row r="10" s="52" customFormat="1" ht="18" customHeight="1" spans="1:5">
      <c r="A10" s="63"/>
      <c r="B10" s="64"/>
      <c r="C10" s="62"/>
      <c r="D10" s="62"/>
      <c r="E10" s="62"/>
    </row>
    <row r="11" s="52" customFormat="1" ht="18" customHeight="1" spans="1:5">
      <c r="A11" s="63"/>
      <c r="B11" s="63"/>
      <c r="C11" s="62"/>
      <c r="D11" s="62"/>
      <c r="E11" s="62"/>
    </row>
    <row r="12" s="52" customFormat="1" ht="18" customHeight="1" spans="1:5">
      <c r="A12" s="63"/>
      <c r="B12" s="63"/>
      <c r="C12" s="62"/>
      <c r="D12" s="62"/>
      <c r="E12" s="62"/>
    </row>
    <row r="13" s="52" customFormat="1" ht="18" customHeight="1" spans="1:5">
      <c r="A13" s="63" t="s">
        <v>204</v>
      </c>
      <c r="B13" s="63" t="s">
        <v>240</v>
      </c>
      <c r="C13" s="62"/>
      <c r="D13" s="62"/>
      <c r="E13" s="62"/>
    </row>
    <row r="14" spans="1:1">
      <c r="A14" s="53" t="s">
        <v>301</v>
      </c>
    </row>
  </sheetData>
  <mergeCells count="4">
    <mergeCell ref="A2:E2"/>
    <mergeCell ref="C4:E4"/>
    <mergeCell ref="A4:A5"/>
    <mergeCell ref="B4:B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workbookViewId="0">
      <selection activeCell="L38" sqref="L38"/>
    </sheetView>
  </sheetViews>
  <sheetFormatPr defaultColWidth="9" defaultRowHeight="14.25"/>
  <cols>
    <col min="1" max="3" width="9" style="1"/>
    <col min="4" max="4" width="13.3333333333333" style="1" customWidth="1"/>
    <col min="5" max="7" width="9" style="1"/>
    <col min="8" max="8" width="13.5" style="1" customWidth="1"/>
    <col min="9" max="9" width="10.3333333333333" style="1" customWidth="1"/>
    <col min="10" max="16384" width="9" style="1"/>
  </cols>
  <sheetData>
    <row r="1" ht="15.75" spans="1:10">
      <c r="A1" s="2" t="s">
        <v>302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303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304</v>
      </c>
      <c r="B3" s="7" t="s">
        <v>147</v>
      </c>
      <c r="C3" s="8"/>
      <c r="D3" s="8"/>
      <c r="E3" s="8"/>
      <c r="F3" s="8"/>
      <c r="G3" s="8"/>
      <c r="H3" s="8"/>
      <c r="I3" s="8"/>
      <c r="J3" s="23"/>
    </row>
    <row r="4" spans="1:10">
      <c r="A4" s="9" t="s">
        <v>305</v>
      </c>
      <c r="B4" s="10" t="s">
        <v>306</v>
      </c>
      <c r="C4" s="11" t="s">
        <v>307</v>
      </c>
      <c r="D4" s="11"/>
      <c r="E4" s="11"/>
      <c r="F4" s="11"/>
      <c r="G4" s="11"/>
      <c r="H4" s="12"/>
      <c r="I4" s="12" t="s">
        <v>308</v>
      </c>
      <c r="J4" s="42"/>
    </row>
    <row r="5" ht="57" spans="1:10">
      <c r="A5" s="13"/>
      <c r="B5" s="14"/>
      <c r="C5" s="15" t="s">
        <v>132</v>
      </c>
      <c r="D5" s="15" t="s">
        <v>309</v>
      </c>
      <c r="E5" s="15" t="s">
        <v>310</v>
      </c>
      <c r="F5" s="15" t="s">
        <v>311</v>
      </c>
      <c r="G5" s="15" t="s">
        <v>312</v>
      </c>
      <c r="H5" s="15" t="s">
        <v>313</v>
      </c>
      <c r="I5" s="15" t="s">
        <v>153</v>
      </c>
      <c r="J5" s="15" t="s">
        <v>154</v>
      </c>
    </row>
    <row r="6" ht="27" customHeight="1" spans="1:10">
      <c r="A6" s="13"/>
      <c r="B6" s="16">
        <v>5541.89</v>
      </c>
      <c r="C6" s="16">
        <v>2122.39</v>
      </c>
      <c r="D6" s="16"/>
      <c r="E6" s="16"/>
      <c r="F6" s="16">
        <v>3249.5</v>
      </c>
      <c r="G6" s="16"/>
      <c r="H6" s="17">
        <v>170</v>
      </c>
      <c r="I6" s="16">
        <v>1862.41</v>
      </c>
      <c r="J6" s="16">
        <v>3679.48</v>
      </c>
    </row>
    <row r="7" ht="130" customHeight="1" spans="1:10">
      <c r="A7" s="18" t="s">
        <v>314</v>
      </c>
      <c r="B7" s="19" t="s">
        <v>315</v>
      </c>
      <c r="C7" s="20"/>
      <c r="D7" s="20"/>
      <c r="E7" s="20"/>
      <c r="F7" s="20"/>
      <c r="G7" s="20"/>
      <c r="H7" s="20"/>
      <c r="I7" s="20"/>
      <c r="J7" s="43"/>
    </row>
    <row r="8" ht="72" customHeight="1" spans="1:10">
      <c r="A8" s="21" t="s">
        <v>316</v>
      </c>
      <c r="B8" s="22" t="s">
        <v>317</v>
      </c>
      <c r="C8" s="22"/>
      <c r="D8" s="22"/>
      <c r="E8" s="22"/>
      <c r="F8" s="22"/>
      <c r="G8" s="22"/>
      <c r="H8" s="22"/>
      <c r="I8" s="22"/>
      <c r="J8" s="22"/>
    </row>
    <row r="9" spans="1:10">
      <c r="A9" s="6" t="s">
        <v>318</v>
      </c>
      <c r="B9" s="6" t="s">
        <v>319</v>
      </c>
      <c r="C9" s="6" t="s">
        <v>320</v>
      </c>
      <c r="D9" s="6" t="s">
        <v>321</v>
      </c>
      <c r="E9" s="7" t="s">
        <v>322</v>
      </c>
      <c r="F9" s="8"/>
      <c r="G9" s="8"/>
      <c r="H9" s="23"/>
      <c r="I9" s="6" t="s">
        <v>323</v>
      </c>
      <c r="J9" s="6" t="s">
        <v>324</v>
      </c>
    </row>
    <row r="10" ht="28.5" spans="1:10">
      <c r="A10" s="6"/>
      <c r="B10" s="24" t="s">
        <v>325</v>
      </c>
      <c r="C10" s="25" t="s">
        <v>326</v>
      </c>
      <c r="D10" s="26" t="s">
        <v>327</v>
      </c>
      <c r="E10" s="7" t="s">
        <v>328</v>
      </c>
      <c r="F10" s="8"/>
      <c r="G10" s="8"/>
      <c r="H10" s="23"/>
      <c r="I10" s="37" t="s">
        <v>329</v>
      </c>
      <c r="J10" s="37" t="s">
        <v>330</v>
      </c>
    </row>
    <row r="11" ht="15.75" spans="1:10">
      <c r="A11" s="6"/>
      <c r="B11" s="24"/>
      <c r="C11" s="27"/>
      <c r="D11" s="28" t="s">
        <v>331</v>
      </c>
      <c r="E11" s="7" t="s">
        <v>332</v>
      </c>
      <c r="F11" s="8"/>
      <c r="G11" s="8"/>
      <c r="H11" s="23"/>
      <c r="I11" s="44" t="s">
        <v>333</v>
      </c>
      <c r="J11" s="37" t="s">
        <v>330</v>
      </c>
    </row>
    <row r="12" ht="28.5" spans="1:10">
      <c r="A12" s="6"/>
      <c r="B12" s="24"/>
      <c r="C12" s="27"/>
      <c r="D12" s="28" t="s">
        <v>334</v>
      </c>
      <c r="E12" s="7" t="s">
        <v>335</v>
      </c>
      <c r="F12" s="8"/>
      <c r="G12" s="8"/>
      <c r="H12" s="23"/>
      <c r="I12" s="44" t="s">
        <v>336</v>
      </c>
      <c r="J12" s="37" t="s">
        <v>330</v>
      </c>
    </row>
    <row r="13" ht="15.75" spans="1:10">
      <c r="A13" s="6"/>
      <c r="B13" s="24"/>
      <c r="C13" s="27"/>
      <c r="D13" s="28" t="s">
        <v>337</v>
      </c>
      <c r="E13" s="7" t="s">
        <v>338</v>
      </c>
      <c r="F13" s="8"/>
      <c r="G13" s="8"/>
      <c r="H13" s="23"/>
      <c r="I13" s="44" t="s">
        <v>339</v>
      </c>
      <c r="J13" s="37" t="s">
        <v>330</v>
      </c>
    </row>
    <row r="14" ht="15.75" spans="1:10">
      <c r="A14" s="6"/>
      <c r="B14" s="24"/>
      <c r="C14" s="27"/>
      <c r="D14" s="28" t="s">
        <v>340</v>
      </c>
      <c r="E14" s="7" t="s">
        <v>341</v>
      </c>
      <c r="F14" s="8"/>
      <c r="G14" s="8"/>
      <c r="H14" s="23"/>
      <c r="I14" s="44" t="s">
        <v>342</v>
      </c>
      <c r="J14" s="37" t="s">
        <v>330</v>
      </c>
    </row>
    <row r="15" ht="40" customHeight="1" spans="1:10">
      <c r="A15" s="6"/>
      <c r="B15" s="24"/>
      <c r="C15" s="27"/>
      <c r="D15" s="28" t="s">
        <v>343</v>
      </c>
      <c r="E15" s="7" t="s">
        <v>344</v>
      </c>
      <c r="F15" s="8"/>
      <c r="G15" s="8"/>
      <c r="H15" s="23"/>
      <c r="I15" s="44" t="s">
        <v>345</v>
      </c>
      <c r="J15" s="37" t="s">
        <v>330</v>
      </c>
    </row>
    <row r="16" ht="72" customHeight="1" spans="1:10">
      <c r="A16" s="6"/>
      <c r="B16" s="24"/>
      <c r="C16" s="27"/>
      <c r="D16" s="28" t="s">
        <v>346</v>
      </c>
      <c r="E16" s="7" t="s">
        <v>347</v>
      </c>
      <c r="F16" s="8"/>
      <c r="G16" s="8"/>
      <c r="H16" s="23"/>
      <c r="I16" s="44" t="s">
        <v>348</v>
      </c>
      <c r="J16" s="37" t="s">
        <v>330</v>
      </c>
    </row>
    <row r="17" ht="18" customHeight="1" spans="1:10">
      <c r="A17" s="6"/>
      <c r="B17" s="24"/>
      <c r="C17" s="27"/>
      <c r="D17" s="28" t="s">
        <v>349</v>
      </c>
      <c r="E17" s="7" t="s">
        <v>350</v>
      </c>
      <c r="F17" s="8"/>
      <c r="G17" s="8"/>
      <c r="H17" s="23"/>
      <c r="I17" s="45" t="s">
        <v>351</v>
      </c>
      <c r="J17" s="37" t="s">
        <v>330</v>
      </c>
    </row>
    <row r="18" ht="28.5" spans="1:10">
      <c r="A18" s="6"/>
      <c r="B18" s="24"/>
      <c r="C18" s="29" t="s">
        <v>352</v>
      </c>
      <c r="D18" s="30" t="s">
        <v>353</v>
      </c>
      <c r="E18" s="31" t="s">
        <v>354</v>
      </c>
      <c r="F18" s="32"/>
      <c r="G18" s="32"/>
      <c r="H18" s="15"/>
      <c r="I18" s="46">
        <v>1</v>
      </c>
      <c r="J18" s="37" t="s">
        <v>330</v>
      </c>
    </row>
    <row r="19" ht="15.75" spans="1:10">
      <c r="A19" s="6"/>
      <c r="B19" s="24"/>
      <c r="C19" s="21"/>
      <c r="D19" s="30" t="s">
        <v>355</v>
      </c>
      <c r="E19" s="7" t="s">
        <v>356</v>
      </c>
      <c r="F19" s="8"/>
      <c r="G19" s="8"/>
      <c r="H19" s="23"/>
      <c r="I19" s="46">
        <v>1</v>
      </c>
      <c r="J19" s="37" t="s">
        <v>330</v>
      </c>
    </row>
    <row r="20" ht="15.75" spans="1:10">
      <c r="A20" s="6"/>
      <c r="B20" s="24"/>
      <c r="C20" s="21"/>
      <c r="D20" s="33"/>
      <c r="E20" s="7" t="s">
        <v>357</v>
      </c>
      <c r="F20" s="8"/>
      <c r="G20" s="8"/>
      <c r="H20" s="23"/>
      <c r="I20" s="46">
        <v>1</v>
      </c>
      <c r="J20" s="37" t="s">
        <v>330</v>
      </c>
    </row>
    <row r="21" ht="28.5" spans="1:10">
      <c r="A21" s="6"/>
      <c r="B21" s="24"/>
      <c r="C21" s="21"/>
      <c r="D21" s="34" t="s">
        <v>358</v>
      </c>
      <c r="E21" s="7" t="s">
        <v>359</v>
      </c>
      <c r="F21" s="8"/>
      <c r="G21" s="8"/>
      <c r="H21" s="23"/>
      <c r="I21" s="46">
        <v>1</v>
      </c>
      <c r="J21" s="37" t="s">
        <v>330</v>
      </c>
    </row>
    <row r="22" ht="28.5" spans="1:10">
      <c r="A22" s="6"/>
      <c r="B22" s="24"/>
      <c r="C22" s="21"/>
      <c r="D22" s="35" t="s">
        <v>360</v>
      </c>
      <c r="E22" s="7" t="s">
        <v>361</v>
      </c>
      <c r="F22" s="8"/>
      <c r="G22" s="8"/>
      <c r="H22" s="23"/>
      <c r="I22" s="46">
        <v>1</v>
      </c>
      <c r="J22" s="37" t="s">
        <v>330</v>
      </c>
    </row>
    <row r="23" ht="15.75" spans="1:10">
      <c r="A23" s="6"/>
      <c r="B23" s="24"/>
      <c r="C23" s="21"/>
      <c r="D23" s="34" t="s">
        <v>362</v>
      </c>
      <c r="E23" s="7" t="s">
        <v>363</v>
      </c>
      <c r="F23" s="8"/>
      <c r="G23" s="8"/>
      <c r="H23" s="23"/>
      <c r="I23" s="46" t="s">
        <v>364</v>
      </c>
      <c r="J23" s="37" t="s">
        <v>330</v>
      </c>
    </row>
    <row r="24" ht="15.75" spans="1:10">
      <c r="A24" s="6"/>
      <c r="B24" s="24"/>
      <c r="C24" s="21"/>
      <c r="D24" s="34"/>
      <c r="E24" s="7" t="s">
        <v>365</v>
      </c>
      <c r="F24" s="8"/>
      <c r="G24" s="8"/>
      <c r="H24" s="23"/>
      <c r="I24" s="46" t="s">
        <v>364</v>
      </c>
      <c r="J24" s="37" t="s">
        <v>330</v>
      </c>
    </row>
    <row r="25" ht="15.75" spans="1:10">
      <c r="A25" s="6"/>
      <c r="B25" s="24"/>
      <c r="C25" s="21"/>
      <c r="D25" s="34"/>
      <c r="E25" s="7" t="s">
        <v>366</v>
      </c>
      <c r="F25" s="8"/>
      <c r="G25" s="8"/>
      <c r="H25" s="23"/>
      <c r="I25" s="46" t="s">
        <v>364</v>
      </c>
      <c r="J25" s="37" t="s">
        <v>330</v>
      </c>
    </row>
    <row r="26" ht="15.75" spans="1:10">
      <c r="A26" s="6"/>
      <c r="B26" s="24"/>
      <c r="C26" s="21"/>
      <c r="D26" s="34"/>
      <c r="E26" s="7" t="s">
        <v>367</v>
      </c>
      <c r="F26" s="8"/>
      <c r="G26" s="8"/>
      <c r="H26" s="23"/>
      <c r="I26" s="46" t="s">
        <v>368</v>
      </c>
      <c r="J26" s="37" t="s">
        <v>330</v>
      </c>
    </row>
    <row r="27" ht="15.75" spans="1:10">
      <c r="A27" s="6"/>
      <c r="B27" s="24"/>
      <c r="C27" s="21"/>
      <c r="D27" s="34"/>
      <c r="E27" s="7" t="s">
        <v>369</v>
      </c>
      <c r="F27" s="8"/>
      <c r="G27" s="8"/>
      <c r="H27" s="23"/>
      <c r="I27" s="46">
        <v>1</v>
      </c>
      <c r="J27" s="37" t="s">
        <v>330</v>
      </c>
    </row>
    <row r="28" ht="28.5" spans="1:10">
      <c r="A28" s="6"/>
      <c r="B28" s="24"/>
      <c r="C28" s="21"/>
      <c r="D28" s="28" t="s">
        <v>370</v>
      </c>
      <c r="E28" s="7" t="s">
        <v>370</v>
      </c>
      <c r="F28" s="8"/>
      <c r="G28" s="8"/>
      <c r="H28" s="23"/>
      <c r="I28" s="46">
        <v>1</v>
      </c>
      <c r="J28" s="37" t="s">
        <v>330</v>
      </c>
    </row>
    <row r="29" ht="28.5" spans="1:10">
      <c r="A29" s="6"/>
      <c r="B29" s="24"/>
      <c r="C29" s="21"/>
      <c r="D29" s="28" t="s">
        <v>371</v>
      </c>
      <c r="E29" s="7" t="s">
        <v>371</v>
      </c>
      <c r="F29" s="8"/>
      <c r="G29" s="8"/>
      <c r="H29" s="23"/>
      <c r="I29" s="46">
        <v>1</v>
      </c>
      <c r="J29" s="37" t="s">
        <v>330</v>
      </c>
    </row>
    <row r="30" ht="28.5" spans="1:10">
      <c r="A30" s="6"/>
      <c r="B30" s="24"/>
      <c r="C30" s="29" t="s">
        <v>372</v>
      </c>
      <c r="D30" s="28" t="s">
        <v>373</v>
      </c>
      <c r="E30" s="7" t="s">
        <v>374</v>
      </c>
      <c r="F30" s="8"/>
      <c r="G30" s="8"/>
      <c r="H30" s="23"/>
      <c r="I30" s="46">
        <v>1</v>
      </c>
      <c r="J30" s="37" t="s">
        <v>330</v>
      </c>
    </row>
    <row r="31" ht="15.75" spans="1:10">
      <c r="A31" s="6"/>
      <c r="B31" s="24"/>
      <c r="C31" s="18"/>
      <c r="D31" s="28" t="s">
        <v>375</v>
      </c>
      <c r="E31" s="7" t="s">
        <v>376</v>
      </c>
      <c r="F31" s="8"/>
      <c r="G31" s="8"/>
      <c r="H31" s="23"/>
      <c r="I31" s="46" t="s">
        <v>377</v>
      </c>
      <c r="J31" s="37" t="s">
        <v>330</v>
      </c>
    </row>
    <row r="32" ht="15.75" spans="1:10">
      <c r="A32" s="6"/>
      <c r="B32" s="24"/>
      <c r="C32" s="36" t="s">
        <v>378</v>
      </c>
      <c r="D32" s="28" t="s">
        <v>379</v>
      </c>
      <c r="E32" s="7" t="s">
        <v>380</v>
      </c>
      <c r="F32" s="8"/>
      <c r="G32" s="8"/>
      <c r="H32" s="23"/>
      <c r="I32" s="46">
        <v>1</v>
      </c>
      <c r="J32" s="37" t="s">
        <v>330</v>
      </c>
    </row>
    <row r="33" ht="15.75" spans="1:10">
      <c r="A33" s="6"/>
      <c r="B33" s="24"/>
      <c r="C33" s="24"/>
      <c r="D33" s="30" t="s">
        <v>381</v>
      </c>
      <c r="E33" s="7" t="s">
        <v>382</v>
      </c>
      <c r="F33" s="8"/>
      <c r="G33" s="8"/>
      <c r="H33" s="23"/>
      <c r="I33" s="47" t="s">
        <v>383</v>
      </c>
      <c r="J33" s="37" t="s">
        <v>330</v>
      </c>
    </row>
    <row r="34" ht="15.75" spans="1:10">
      <c r="A34" s="6"/>
      <c r="B34" s="24"/>
      <c r="C34" s="24"/>
      <c r="D34" s="33"/>
      <c r="E34" s="7" t="s">
        <v>384</v>
      </c>
      <c r="F34" s="8"/>
      <c r="G34" s="8"/>
      <c r="H34" s="23"/>
      <c r="I34" s="47" t="s">
        <v>385</v>
      </c>
      <c r="J34" s="37" t="s">
        <v>330</v>
      </c>
    </row>
    <row r="35" ht="28.5" spans="1:10">
      <c r="A35" s="6"/>
      <c r="B35" s="24"/>
      <c r="C35" s="10"/>
      <c r="D35" s="28" t="s">
        <v>386</v>
      </c>
      <c r="E35" s="7" t="s">
        <v>387</v>
      </c>
      <c r="F35" s="8"/>
      <c r="G35" s="8"/>
      <c r="H35" s="23"/>
      <c r="I35" s="47" t="s">
        <v>388</v>
      </c>
      <c r="J35" s="37" t="s">
        <v>330</v>
      </c>
    </row>
    <row r="36" ht="29" customHeight="1" spans="1:10">
      <c r="A36" s="6"/>
      <c r="B36" s="37" t="s">
        <v>389</v>
      </c>
      <c r="C36" s="7" t="s">
        <v>390</v>
      </c>
      <c r="D36" s="7" t="s">
        <v>391</v>
      </c>
      <c r="E36" s="6" t="s">
        <v>392</v>
      </c>
      <c r="F36" s="6"/>
      <c r="G36" s="6"/>
      <c r="H36" s="6"/>
      <c r="I36" s="48" t="s">
        <v>393</v>
      </c>
      <c r="J36" s="37" t="s">
        <v>330</v>
      </c>
    </row>
    <row r="37" ht="28.5" spans="1:10">
      <c r="A37" s="6"/>
      <c r="B37" s="38"/>
      <c r="C37" s="39" t="s">
        <v>394</v>
      </c>
      <c r="D37" s="7" t="s">
        <v>395</v>
      </c>
      <c r="E37" s="7" t="s">
        <v>396</v>
      </c>
      <c r="F37" s="8"/>
      <c r="G37" s="8"/>
      <c r="H37" s="23"/>
      <c r="I37" s="46">
        <v>0.1</v>
      </c>
      <c r="J37" s="37" t="s">
        <v>330</v>
      </c>
    </row>
    <row r="38" ht="28.5" spans="1:10">
      <c r="A38" s="6"/>
      <c r="B38" s="38"/>
      <c r="C38" s="39"/>
      <c r="D38" s="7" t="s">
        <v>397</v>
      </c>
      <c r="E38" s="7" t="s">
        <v>398</v>
      </c>
      <c r="F38" s="8"/>
      <c r="G38" s="8"/>
      <c r="H38" s="23"/>
      <c r="I38" s="7" t="s">
        <v>399</v>
      </c>
      <c r="J38" s="37" t="s">
        <v>330</v>
      </c>
    </row>
    <row r="39" ht="28.5" spans="1:10">
      <c r="A39" s="6"/>
      <c r="B39" s="38"/>
      <c r="C39" s="40" t="s">
        <v>400</v>
      </c>
      <c r="D39" s="7" t="s">
        <v>401</v>
      </c>
      <c r="E39" s="7" t="s">
        <v>402</v>
      </c>
      <c r="F39" s="8"/>
      <c r="G39" s="8"/>
      <c r="H39" s="23"/>
      <c r="I39" s="7" t="s">
        <v>403</v>
      </c>
      <c r="J39" s="37" t="s">
        <v>330</v>
      </c>
    </row>
    <row r="40" ht="42.75" spans="1:10">
      <c r="A40" s="6"/>
      <c r="B40" s="38"/>
      <c r="C40" s="6" t="s">
        <v>404</v>
      </c>
      <c r="D40" s="7" t="s">
        <v>405</v>
      </c>
      <c r="E40" s="7" t="s">
        <v>406</v>
      </c>
      <c r="F40" s="8"/>
      <c r="G40" s="8"/>
      <c r="H40" s="23"/>
      <c r="I40" s="7" t="s">
        <v>364</v>
      </c>
      <c r="J40" s="37" t="s">
        <v>330</v>
      </c>
    </row>
    <row r="41" spans="1:10">
      <c r="A41" s="41" t="s">
        <v>407</v>
      </c>
      <c r="B41" s="41"/>
      <c r="C41" s="41"/>
      <c r="D41" s="41"/>
      <c r="E41" s="41"/>
      <c r="F41" s="41"/>
      <c r="G41" s="41"/>
      <c r="H41" s="41"/>
      <c r="I41" s="41"/>
      <c r="J41" s="41"/>
    </row>
  </sheetData>
  <mergeCells count="53">
    <mergeCell ref="A1:J1"/>
    <mergeCell ref="A2:J2"/>
    <mergeCell ref="B3:J3"/>
    <mergeCell ref="C4:H4"/>
    <mergeCell ref="I4:J4"/>
    <mergeCell ref="B7:J7"/>
    <mergeCell ref="B8:J8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A41:J41"/>
    <mergeCell ref="A4:A6"/>
    <mergeCell ref="A9:A40"/>
    <mergeCell ref="B4:B5"/>
    <mergeCell ref="B10:B35"/>
    <mergeCell ref="B36:B40"/>
    <mergeCell ref="C10:C17"/>
    <mergeCell ref="C18:C29"/>
    <mergeCell ref="C30:C31"/>
    <mergeCell ref="C32:C35"/>
    <mergeCell ref="C37:C38"/>
    <mergeCell ref="D19:D20"/>
    <mergeCell ref="D23:D27"/>
    <mergeCell ref="D33:D34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6.基本支出</vt:lpstr>
      <vt:lpstr>7三公</vt:lpstr>
      <vt:lpstr>8政府性基金</vt:lpstr>
      <vt:lpstr>9预算绩效申报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聂江帆</cp:lastModifiedBy>
  <dcterms:created xsi:type="dcterms:W3CDTF">2015-03-02T09:36:00Z</dcterms:created>
  <cp:lastPrinted>2021-05-16T12:29:00Z</cp:lastPrinted>
  <dcterms:modified xsi:type="dcterms:W3CDTF">2024-10-17T01:39:06Z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E26A3ADA5DEE472DBC5B537F279613AE</vt:lpwstr>
  </property>
</Properties>
</file>