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workbookProtection lockStructure="1"/>
  <bookViews>
    <workbookView xWindow="0" yWindow="0" windowWidth="21840" windowHeight="10350" tabRatio="990"/>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'1、部门收支总表'!$A$1:$H$32</definedName>
    <definedName name="_xlnm.Print_Area" localSheetId="9">'10、基本-个人家庭'!$A$1:$P$15</definedName>
    <definedName name="_xlnm.Print_Area" localSheetId="10">'11、个人家庭(政府预算)'!$A$1:$J$15</definedName>
    <definedName name="_xlnm.Print_Area" localSheetId="11">'12、财政拨款收支总表'!$A$1:$G$28</definedName>
    <definedName name="_xlnm.Print_Area" localSheetId="12">'13、一般预算支出表'!$A$1:$R$29</definedName>
    <definedName name="_xlnm.Print_Area" localSheetId="13">'14、一般预算基本支出表'!$A$1:$I$32</definedName>
    <definedName name="_xlnm.Print_Area" localSheetId="14">'15、一般-工资福利'!$A$1:$U$20</definedName>
    <definedName name="_xlnm.Print_Area" localSheetId="15">'16、工资福利(政府预算)(2)'!$A$1:$M$20</definedName>
    <definedName name="_xlnm.Print_Area" localSheetId="16">'17、一般-商品服务'!$A$1:$Y$9</definedName>
    <definedName name="_xlnm.Print_Area" localSheetId="17">'18、商品服务(政府预算)(2)'!$A$1:$Q$9</definedName>
    <definedName name="_xlnm.Print_Area" localSheetId="18">'19、一般-个人家庭'!$A$1:$P$15</definedName>
    <definedName name="_xlnm.Print_Area" localSheetId="1">'2、部门收入总表'!$A$1:$R$9</definedName>
    <definedName name="_xlnm.Print_Area" localSheetId="19">'20、个人家庭(政府预算)(2)'!$A$1:$J$15</definedName>
    <definedName name="_xlnm.Print_Area" localSheetId="20">'21、政府性基金'!$A$1:$R$7</definedName>
    <definedName name="_xlnm.Print_Area" localSheetId="21">'22、政府性基金(政府预算)'!$A$1:$Q$7</definedName>
    <definedName name="_xlnm.Print_Area" localSheetId="22">'23、专户'!$A$1:$R$10</definedName>
    <definedName name="_xlnm.Print_Area" localSheetId="23">'24、专户(政府预算)'!$A$1:$Q$10</definedName>
    <definedName name="_xlnm.Print_Area" localSheetId="24">'25、经费拨款'!$A$1:$R$26</definedName>
    <definedName name="_xlnm.Print_Area" localSheetId="25">'26、经费拨款(政府预算)'!$A$1:$Q$26</definedName>
    <definedName name="_xlnm.Print_Area" localSheetId="26">'27、专项'!$A$1:$L$9</definedName>
    <definedName name="_xlnm.Print_Area" localSheetId="27">'28、三公'!$A$1:$G$13</definedName>
    <definedName name="_xlnm.Print_Area" localSheetId="28">'29、项目支出绩效目标表'!$A$1:$K$9</definedName>
    <definedName name="_xlnm.Print_Area" localSheetId="2">'3、部门支出总表'!$A$1:$T$29</definedName>
    <definedName name="_xlnm.Print_Area" localSheetId="29">'30、部门整体支出绩效目标表'!$A$1:$N$8</definedName>
    <definedName name="_xlnm.Print_Area" localSheetId="3">'4、部门支出总表(分类)'!$A$1:$Q$29</definedName>
    <definedName name="_xlnm.Print_Area" localSheetId="4">'5、支出分类(政府预算)'!$A$1:$Q$7</definedName>
    <definedName name="_xlnm.Print_Area" localSheetId="5">'6、基本-工资福利'!$A$1:$U$20</definedName>
    <definedName name="_xlnm.Print_Area" localSheetId="6">'7、工资福利(政府预算)'!$A$1:$M$20</definedName>
    <definedName name="_xlnm.Print_Area" localSheetId="7">'8、基本-商品服务'!$A$1:$Y$12</definedName>
    <definedName name="_xlnm.Print_Area" localSheetId="8">'9、商品服务(政府预算)'!$A$1:$Q$9</definedName>
    <definedName name="_xlnm.Print_Titles" localSheetId="0">'1、部门收支总表'!$1:$5</definedName>
    <definedName name="_xlnm.Print_Titles" localSheetId="9">'10、基本-个人家庭'!$1:$5</definedName>
    <definedName name="_xlnm.Print_Titles" localSheetId="10">'11、个人家庭(政府预算)'!$1:$6</definedName>
    <definedName name="_xlnm.Print_Titles" localSheetId="12">'13、一般预算支出表'!$1:$7</definedName>
    <definedName name="_xlnm.Print_Titles" localSheetId="13">'14、一般预算基本支出表'!$1:$6</definedName>
    <definedName name="_xlnm.Print_Titles" localSheetId="14">'15、一般-工资福利'!$1:$5</definedName>
    <definedName name="_xlnm.Print_Titles" localSheetId="15">'16、工资福利(政府预算)(2)'!$1:$6</definedName>
    <definedName name="_xlnm.Print_Titles" localSheetId="16">'17、一般-商品服务'!$1:$5</definedName>
    <definedName name="_xlnm.Print_Titles" localSheetId="17">'18、商品服务(政府预算)(2)'!$1:$6</definedName>
    <definedName name="_xlnm.Print_Titles" localSheetId="18">'19、一般-个人家庭'!$1:$5</definedName>
    <definedName name="_xlnm.Print_Titles" localSheetId="1">'2、部门收入总表'!$1:$5</definedName>
    <definedName name="_xlnm.Print_Titles" localSheetId="19">'20、个人家庭(政府预算)(2)'!$1:$6</definedName>
    <definedName name="_xlnm.Print_Titles" localSheetId="20">'21、政府性基金'!$1:$7</definedName>
    <definedName name="_xlnm.Print_Titles" localSheetId="21">'22、政府性基金(政府预算)'!$1:$7</definedName>
    <definedName name="_xlnm.Print_Titles" localSheetId="22">'23、专户'!$1:$10</definedName>
    <definedName name="_xlnm.Print_Titles" localSheetId="23">'24、专户(政府预算)'!$1:$10</definedName>
    <definedName name="_xlnm.Print_Titles" localSheetId="24">'25、经费拨款'!$1:$7</definedName>
    <definedName name="_xlnm.Print_Titles" localSheetId="25">'26、经费拨款(政府预算)'!$1:$7</definedName>
    <definedName name="_xlnm.Print_Titles" localSheetId="26">'27、专项'!$1:$6</definedName>
    <definedName name="_xlnm.Print_Titles" localSheetId="27">'28、三公'!$1:$6</definedName>
    <definedName name="_xlnm.Print_Titles" localSheetId="28">'29、项目支出绩效目标表'!$1:$5</definedName>
    <definedName name="_xlnm.Print_Titles" localSheetId="2">'3、部门支出总表'!$1:$6</definedName>
    <definedName name="_xlnm.Print_Titles" localSheetId="29">'30、部门整体支出绩效目标表'!$1:$7</definedName>
    <definedName name="_xlnm.Print_Titles" localSheetId="3">'4、部门支出总表(分类)'!$1:$6</definedName>
    <definedName name="_xlnm.Print_Titles" localSheetId="4">'5、支出分类(政府预算)'!$1:$7</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'9、商品服务(政府预算)'!$1:$6</definedName>
  </definedNames>
  <calcPr calcId="125725"/>
</workbook>
</file>

<file path=xl/calcChain.xml><?xml version="1.0" encoding="utf-8"?>
<calcChain xmlns="http://schemas.openxmlformats.org/spreadsheetml/2006/main">
  <c r="B8" i="30"/>
  <c r="M7" i="27"/>
  <c r="I7"/>
  <c r="C7"/>
  <c r="B7" s="1"/>
  <c r="E20" i="26"/>
  <c r="E21"/>
  <c r="E22"/>
  <c r="E23"/>
  <c r="E24"/>
  <c r="E25"/>
  <c r="E19"/>
  <c r="E18"/>
  <c r="E17"/>
  <c r="E16"/>
  <c r="E15"/>
  <c r="I9" i="4"/>
  <c r="I10"/>
  <c r="I11"/>
  <c r="I12"/>
  <c r="I13"/>
  <c r="I14"/>
  <c r="I15"/>
  <c r="I16"/>
  <c r="I17"/>
  <c r="I18"/>
  <c r="I19"/>
  <c r="I20"/>
  <c r="I21"/>
  <c r="I22"/>
  <c r="I23"/>
  <c r="I24"/>
  <c r="I25"/>
  <c r="I26"/>
  <c r="I27"/>
  <c r="I28"/>
  <c r="I29"/>
  <c r="E13" i="25"/>
  <c r="E14"/>
  <c r="E15"/>
  <c r="E16"/>
  <c r="E17"/>
  <c r="E18"/>
  <c r="E19"/>
  <c r="E20"/>
  <c r="E21"/>
  <c r="E22"/>
  <c r="E23"/>
  <c r="E24"/>
  <c r="E25"/>
  <c r="E26"/>
  <c r="E27"/>
  <c r="E28"/>
  <c r="F13"/>
  <c r="F14"/>
  <c r="F15"/>
  <c r="F16"/>
  <c r="F17"/>
  <c r="F18"/>
  <c r="F19"/>
  <c r="F20"/>
  <c r="F21"/>
  <c r="F22"/>
  <c r="F23"/>
  <c r="F24"/>
  <c r="F25"/>
  <c r="F26"/>
  <c r="F27"/>
  <c r="F28"/>
  <c r="E12"/>
  <c r="F12"/>
  <c r="J8"/>
  <c r="E8" s="1"/>
  <c r="J9"/>
  <c r="J10"/>
  <c r="E10" s="1"/>
  <c r="J11"/>
  <c r="J12"/>
  <c r="J13"/>
  <c r="J14"/>
  <c r="J15"/>
  <c r="J16"/>
  <c r="J17"/>
  <c r="J18"/>
  <c r="J19"/>
  <c r="J20"/>
  <c r="J21"/>
  <c r="J22"/>
  <c r="J23"/>
  <c r="J24"/>
  <c r="J25"/>
  <c r="J26"/>
  <c r="J27"/>
  <c r="J28"/>
  <c r="E9"/>
  <c r="J7"/>
  <c r="F7"/>
  <c r="E10" i="24"/>
  <c r="E9"/>
  <c r="E8"/>
  <c r="F10" i="23"/>
  <c r="E10"/>
  <c r="F9"/>
  <c r="E9"/>
  <c r="F8"/>
  <c r="E8"/>
  <c r="E9" i="20"/>
  <c r="E8"/>
  <c r="E7"/>
  <c r="E6"/>
  <c r="E9" i="19"/>
  <c r="E8"/>
  <c r="E7"/>
  <c r="E6"/>
  <c r="O9" i="18"/>
  <c r="F9"/>
  <c r="E9" s="1"/>
  <c r="O8"/>
  <c r="F8"/>
  <c r="E8" s="1"/>
  <c r="O7"/>
  <c r="F7"/>
  <c r="E7"/>
  <c r="E6" i="8"/>
  <c r="E6" i="17"/>
  <c r="E9"/>
  <c r="E8"/>
  <c r="E7"/>
  <c r="K20" i="16"/>
  <c r="K19"/>
  <c r="K18"/>
  <c r="K17"/>
  <c r="K16"/>
  <c r="K15"/>
  <c r="K14"/>
  <c r="K13"/>
  <c r="K12"/>
  <c r="K11"/>
  <c r="K10"/>
  <c r="F9"/>
  <c r="E9" s="1"/>
  <c r="F8"/>
  <c r="E8"/>
  <c r="F7"/>
  <c r="E7" s="1"/>
  <c r="K6"/>
  <c r="F6"/>
  <c r="E6" s="1"/>
  <c r="R9" i="15"/>
  <c r="K9"/>
  <c r="F9"/>
  <c r="E9" s="1"/>
  <c r="R8"/>
  <c r="K8"/>
  <c r="F8"/>
  <c r="E8" s="1"/>
  <c r="R7"/>
  <c r="K7"/>
  <c r="F7"/>
  <c r="E7" s="1"/>
  <c r="R6"/>
  <c r="K6"/>
  <c r="F6"/>
  <c r="E6" s="1"/>
  <c r="E8" i="14"/>
  <c r="E9"/>
  <c r="E10"/>
  <c r="E13" i="13"/>
  <c r="E14"/>
  <c r="E15"/>
  <c r="E16"/>
  <c r="E17"/>
  <c r="E18"/>
  <c r="E19"/>
  <c r="E20"/>
  <c r="E21"/>
  <c r="E22"/>
  <c r="E23"/>
  <c r="E24"/>
  <c r="E25"/>
  <c r="E26"/>
  <c r="E27"/>
  <c r="E28"/>
  <c r="E29"/>
  <c r="F9"/>
  <c r="F10"/>
  <c r="E10" s="1"/>
  <c r="F11"/>
  <c r="F12"/>
  <c r="F13"/>
  <c r="F14"/>
  <c r="F15"/>
  <c r="F16"/>
  <c r="F17"/>
  <c r="F18"/>
  <c r="F19"/>
  <c r="F20"/>
  <c r="F21"/>
  <c r="F22"/>
  <c r="F23"/>
  <c r="F24"/>
  <c r="F25"/>
  <c r="F26"/>
  <c r="F27"/>
  <c r="F28"/>
  <c r="F29"/>
  <c r="J8"/>
  <c r="J9"/>
  <c r="E9" s="1"/>
  <c r="J10"/>
  <c r="J11"/>
  <c r="J12"/>
  <c r="J13"/>
  <c r="J14"/>
  <c r="J15"/>
  <c r="J16"/>
  <c r="J17"/>
  <c r="J18"/>
  <c r="J19"/>
  <c r="J20"/>
  <c r="J21"/>
  <c r="J22"/>
  <c r="J23"/>
  <c r="J24"/>
  <c r="J25"/>
  <c r="J26"/>
  <c r="J27"/>
  <c r="J28"/>
  <c r="J29"/>
  <c r="J7"/>
  <c r="E8" i="4"/>
  <c r="F7" i="13"/>
  <c r="F8"/>
  <c r="E8"/>
  <c r="E11"/>
  <c r="E12"/>
  <c r="E28" i="12"/>
  <c r="E26"/>
  <c r="E25"/>
  <c r="E24"/>
  <c r="D24" s="1"/>
  <c r="E22"/>
  <c r="E20"/>
  <c r="E19"/>
  <c r="E17"/>
  <c r="D17" s="1"/>
  <c r="E16"/>
  <c r="E13"/>
  <c r="E9"/>
  <c r="E8"/>
  <c r="D8" s="1"/>
  <c r="E9" i="11"/>
  <c r="E8"/>
  <c r="E7"/>
  <c r="E9" i="10"/>
  <c r="E8"/>
  <c r="E7"/>
  <c r="O9" i="9"/>
  <c r="F9"/>
  <c r="E9" s="1"/>
  <c r="O8"/>
  <c r="F8"/>
  <c r="E8" s="1"/>
  <c r="O7"/>
  <c r="F7"/>
  <c r="E7" s="1"/>
  <c r="O6"/>
  <c r="F6"/>
  <c r="E9" i="8"/>
  <c r="E8"/>
  <c r="E8" i="6"/>
  <c r="E9"/>
  <c r="E7"/>
  <c r="E7" i="7"/>
  <c r="E8"/>
  <c r="E9"/>
  <c r="F8"/>
  <c r="F9"/>
  <c r="F7"/>
  <c r="K10"/>
  <c r="K11"/>
  <c r="K12"/>
  <c r="K13"/>
  <c r="K14"/>
  <c r="K15"/>
  <c r="K16"/>
  <c r="K17"/>
  <c r="K18"/>
  <c r="K19"/>
  <c r="K20"/>
  <c r="F7" i="6"/>
  <c r="F8"/>
  <c r="F9"/>
  <c r="K7"/>
  <c r="K8"/>
  <c r="K9"/>
  <c r="R7"/>
  <c r="R8"/>
  <c r="R9"/>
  <c r="B20" i="1"/>
  <c r="E7" i="8"/>
  <c r="I8" i="4"/>
  <c r="E7"/>
  <c r="F6" i="1"/>
  <c r="B7" i="30"/>
  <c r="C5" i="29"/>
  <c r="B8" i="28"/>
  <c r="B9"/>
  <c r="E8" i="26"/>
  <c r="E9"/>
  <c r="E10"/>
  <c r="E11"/>
  <c r="E12"/>
  <c r="E13"/>
  <c r="E14"/>
  <c r="E7"/>
  <c r="E11" i="25"/>
  <c r="E7"/>
  <c r="E7" i="24"/>
  <c r="J7" i="23"/>
  <c r="F7"/>
  <c r="E7" s="1"/>
  <c r="E10" i="19"/>
  <c r="E11"/>
  <c r="E12"/>
  <c r="E13"/>
  <c r="E14"/>
  <c r="E6" i="18"/>
  <c r="O6"/>
  <c r="F6"/>
  <c r="E7" i="14"/>
  <c r="D9" i="12"/>
  <c r="D13"/>
  <c r="D16"/>
  <c r="D19"/>
  <c r="D20"/>
  <c r="D22"/>
  <c r="D25"/>
  <c r="D26"/>
  <c r="D27"/>
  <c r="B28"/>
  <c r="B6"/>
  <c r="E6" i="11"/>
  <c r="E6" i="10"/>
  <c r="K6" i="7"/>
  <c r="F6"/>
  <c r="R6" i="6"/>
  <c r="K6"/>
  <c r="F6"/>
  <c r="E7" i="5"/>
  <c r="P7" i="3"/>
  <c r="L7"/>
  <c r="F7"/>
  <c r="N9" i="2"/>
  <c r="N8"/>
  <c r="J9"/>
  <c r="J8"/>
  <c r="D9"/>
  <c r="D8"/>
  <c r="C8" s="1"/>
  <c r="H28" i="1"/>
  <c r="H31" s="1"/>
  <c r="F10"/>
  <c r="F28" s="1"/>
  <c r="F31" s="1"/>
  <c r="D28"/>
  <c r="D31" s="1"/>
  <c r="B6"/>
  <c r="E7" i="13" l="1"/>
  <c r="E6" i="9"/>
  <c r="E6" i="7"/>
  <c r="D8" i="4"/>
  <c r="D28" i="12"/>
  <c r="E6" i="6"/>
  <c r="E7" i="3"/>
  <c r="B31" i="1"/>
  <c r="C9" i="2"/>
</calcChain>
</file>

<file path=xl/sharedStrings.xml><?xml version="1.0" encoding="utf-8"?>
<sst xmlns="http://schemas.openxmlformats.org/spreadsheetml/2006/main" count="1484" uniqueCount="341">
  <si>
    <t>附件1：</t>
  </si>
  <si>
    <t>部门收支总体情况表</t>
  </si>
  <si>
    <t>单位:万元</t>
  </si>
  <si>
    <t>收                  入</t>
  </si>
  <si>
    <t xml:space="preserve"> </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</si>
  <si>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</si>
  <si>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</si>
  <si>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</si>
  <si>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</si>
  <si>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</si>
  <si>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</si>
  <si>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</si>
  <si>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</si>
  <si>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</si>
  <si>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</si>
  <si>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</si>
  <si>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</si>
  <si>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</si>
  <si>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</si>
  <si>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</si>
  <si>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</si>
  <si>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</si>
  <si>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</si>
  <si>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</si>
  <si>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</si>
  <si>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</si>
  <si>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</si>
  <si>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专项收入</t>
  </si>
  <si>
    <t>五、文化体育与传媒支出</t>
  </si>
  <si>
    <t>二、项目支出</t>
  </si>
  <si>
    <t>五、对事业单位经常性补助</t>
  </si>
  <si>
    <t xml:space="preserve">        国有资源（资产）有偿使用收入</t>
  </si>
  <si>
    <t>六、社会保障和就业支出</t>
  </si>
  <si>
    <t xml:space="preserve">      按项目管理的商品和服务支出</t>
  </si>
  <si>
    <t>六、对事业单位资本性补助</t>
  </si>
  <si>
    <t xml:space="preserve">        政府住房基金收入</t>
  </si>
  <si>
    <t>七、医疗卫生与计划生育支出</t>
  </si>
  <si>
    <t xml:space="preserve">      按项目管理的对个人和家庭的补助</t>
  </si>
  <si>
    <t>七、对企业补助</t>
  </si>
  <si>
    <t xml:space="preserve">        罚没收入</t>
  </si>
  <si>
    <t>八、节能环保支出</t>
  </si>
  <si>
    <t xml:space="preserve">      债务利息及费用支出</t>
  </si>
  <si>
    <t>八、对企业资本性支出</t>
  </si>
  <si>
    <t xml:space="preserve">        其他收入</t>
  </si>
  <si>
    <t>九、城乡社区支出</t>
  </si>
  <si>
    <t xml:space="preserve">      资本性支出(基本建设)</t>
  </si>
  <si>
    <t>九、对个人和家庭的补助</t>
  </si>
  <si>
    <t xml:space="preserve">     常规性追加拨款（补助）</t>
  </si>
  <si>
    <t>十、农林水支出</t>
  </si>
  <si>
    <t xml:space="preserve">      资本性支出</t>
  </si>
  <si>
    <t>十、对社会保障基金补助</t>
  </si>
  <si>
    <t>十一、交通运输支出</t>
  </si>
  <si>
    <t xml:space="preserve">      对企业补助(基本建设)</t>
  </si>
  <si>
    <t>十一、债务利息及费用支出</t>
  </si>
  <si>
    <t>二、政府性基金预算拨款（补助）</t>
  </si>
  <si>
    <t>十二、资源勘探信息等支出</t>
  </si>
  <si>
    <t xml:space="preserve">      对企业补助</t>
  </si>
  <si>
    <t>十二、其他支出</t>
  </si>
  <si>
    <t>三、财政专户管理的非税收入拨款（补助）</t>
  </si>
  <si>
    <t>十三、商业服务业等支出</t>
  </si>
  <si>
    <t xml:space="preserve">      对社会保障基金补助</t>
  </si>
  <si>
    <t>十三、事业单位经营服务支出</t>
  </si>
  <si>
    <t>十四、金融支出</t>
  </si>
  <si>
    <t xml:space="preserve">      其他支出</t>
  </si>
  <si>
    <t>四、上级补助收入</t>
  </si>
  <si>
    <t>十五、国土海洋气象等支出</t>
  </si>
  <si>
    <t>三、事业单位经营服务支出</t>
  </si>
  <si>
    <t xml:space="preserve">      一般公共预算补助</t>
  </si>
  <si>
    <t>十六、住房保障支出</t>
  </si>
  <si>
    <t xml:space="preserve">      政府性基金补助</t>
  </si>
  <si>
    <t>十七、粮油物资储备支出</t>
  </si>
  <si>
    <t>十八、其他支出</t>
  </si>
  <si>
    <t>五、其他收入</t>
  </si>
  <si>
    <t>十九、国有资本经营预算支出</t>
  </si>
  <si>
    <t>二十、债务还本支出</t>
  </si>
  <si>
    <t>二十一、债务付息支出</t>
  </si>
  <si>
    <t>六、上年结转</t>
  </si>
  <si>
    <t>二十二、债务发行费用支出</t>
  </si>
  <si>
    <t>本　年　支　出　合　计</t>
  </si>
  <si>
    <t>收  入  总  计</t>
  </si>
  <si>
    <t>支  出  总  计</t>
  </si>
  <si>
    <t>附件2：</t>
  </si>
  <si>
    <t>部门收入总体情况表</t>
  </si>
  <si>
    <t>单位：万元</t>
  </si>
  <si>
    <t>单位</t>
  </si>
  <si>
    <t>总计</t>
  </si>
  <si>
    <t>单位代码</t>
  </si>
  <si>
    <t>单位名称</t>
  </si>
  <si>
    <t>一般公共预算拨款</t>
  </si>
  <si>
    <t>政府性基金拨款</t>
  </si>
  <si>
    <t>纳入专户管理的非税收入拨款</t>
  </si>
  <si>
    <t>上级补助收入</t>
  </si>
  <si>
    <t>其他收入</t>
  </si>
  <si>
    <t>上年结转</t>
  </si>
  <si>
    <t>小计</t>
  </si>
  <si>
    <t>经费拨款</t>
  </si>
  <si>
    <t>纳入一般公共预算管理的非税收入拨款</t>
  </si>
  <si>
    <t>常规性经费追加拨款（补助）</t>
  </si>
  <si>
    <t>一般公共预算补助</t>
  </si>
  <si>
    <t>政府性基金补助</t>
  </si>
  <si>
    <t>一般公共预算结转</t>
  </si>
  <si>
    <t>政府性基金预算结转</t>
  </si>
  <si>
    <t>纳入专户管理的非税收入结转</t>
  </si>
  <si>
    <t>其他结转</t>
  </si>
  <si>
    <t>合计</t>
  </si>
  <si>
    <t>附件3：</t>
  </si>
  <si>
    <t>部门支出总体情况表</t>
  </si>
  <si>
    <t>科目</t>
  </si>
  <si>
    <t>科目编码</t>
  </si>
  <si>
    <t>科目名称</t>
  </si>
  <si>
    <t>类</t>
  </si>
  <si>
    <t>款</t>
  </si>
  <si>
    <t>项</t>
  </si>
  <si>
    <t>229</t>
  </si>
  <si>
    <t>其他支出</t>
  </si>
  <si>
    <t>附件4：</t>
  </si>
  <si>
    <t>部门支出总表(按部门预算经济分类)</t>
  </si>
  <si>
    <t>功能科目</t>
  </si>
  <si>
    <t>基本支出</t>
  </si>
  <si>
    <t>项目支出</t>
  </si>
  <si>
    <t>工资福利支出</t>
  </si>
  <si>
    <t>一般商品和服务支出</t>
  </si>
  <si>
    <t>对个人和家庭的补助</t>
  </si>
  <si>
    <t>专项商品和服务支出</t>
  </si>
  <si>
    <t>对个人和家庭的补助（项目）</t>
  </si>
  <si>
    <t>对企事业
单位
补贴</t>
  </si>
  <si>
    <t>债务利息支出</t>
  </si>
  <si>
    <t>资本性支出(基本建设)</t>
  </si>
  <si>
    <t>其他资本性支出</t>
  </si>
  <si>
    <t>对附属单位的补助</t>
  </si>
  <si>
    <t>附件5：</t>
  </si>
  <si>
    <t>部门支出总表(按政府预算经济分类)</t>
  </si>
  <si>
    <t>功能科目名称</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</si>
  <si>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</si>
  <si>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</si>
  <si>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</si>
  <si>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</si>
  <si>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</si>
  <si>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</si>
  <si>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</si>
  <si>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</si>
  <si>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</si>
  <si>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</si>
  <si>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</si>
  <si>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附件6：</t>
  </si>
  <si>
    <t>省级基本支出预算明细表-工资福利支出(按部门预算经济分类)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</si>
  <si>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</si>
  <si>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</si>
  <si>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</si>
  <si>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</si>
  <si>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</si>
  <si>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</si>
  <si>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</si>
  <si>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</si>
  <si>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</si>
  <si>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</si>
  <si>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</si>
  <si>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</si>
  <si>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</si>
  <si>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</si>
  <si>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</si>
  <si>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</si>
  <si>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省级基本支出预算明细表-工资福利支出(按政府预算经济分类)</t>
  </si>
  <si>
    <t>工资奖金津补贴</t>
  </si>
  <si>
    <t>其他对事业单位补助</t>
  </si>
  <si>
    <t>附件8：</t>
  </si>
  <si>
    <t>省级基本支出预算明细表-商品和服务支出(按部门预算经济分类)</t>
  </si>
  <si>
    <t>总 计</t>
  </si>
  <si>
    <t>办公费</t>
  </si>
  <si>
    <t>印刷费</t>
  </si>
  <si>
    <t>水费</t>
  </si>
  <si>
    <t>电费</t>
  </si>
  <si>
    <t>邮电费</t>
  </si>
  <si>
    <t>取暖费</t>
  </si>
  <si>
    <t>物业管理费</t>
  </si>
  <si>
    <t>差旅费</t>
  </si>
  <si>
    <t>维修(护)费</t>
  </si>
  <si>
    <t>租赁费</t>
  </si>
  <si>
    <t>会议费</t>
  </si>
  <si>
    <t>培训费</t>
  </si>
  <si>
    <t>公务接待费</t>
  </si>
  <si>
    <t>劳务费</t>
  </si>
  <si>
    <t>工会经费</t>
  </si>
  <si>
    <t>福利费</t>
  </si>
  <si>
    <t>公务用车运行维护费</t>
  </si>
  <si>
    <t>其他交通费用</t>
  </si>
  <si>
    <t>税金及附加费用</t>
  </si>
  <si>
    <t>其他商品和服务支出</t>
  </si>
  <si>
    <t>附件9：</t>
  </si>
  <si>
    <t>省级基本支出预算明细表-商品和服务支出(按政府预算经济分类)</t>
  </si>
  <si>
    <t>办公经费</t>
  </si>
  <si>
    <t>委托业务费</t>
  </si>
  <si>
    <t>商品和服务支出</t>
  </si>
  <si>
    <t>附件10：</t>
  </si>
  <si>
    <t>省级基本支出预算明细表-对个人和家庭的补助(按部门预算经济分类)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</si>
  <si>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</si>
  <si>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</si>
  <si>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</si>
  <si>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</si>
  <si>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</si>
  <si>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</si>
  <si>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</si>
  <si>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</si>
  <si>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</si>
  <si>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</si>
  <si>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</si>
  <si>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</si>
  <si>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省级基本支出预算明细表-对个人和家庭的补助(按政府预算经济分类)</t>
  </si>
  <si>
    <t>社会福利和救济</t>
  </si>
  <si>
    <t>离退休费</t>
  </si>
  <si>
    <t>附件12：</t>
  </si>
  <si>
    <t>财政拨款收支总体情况表</t>
  </si>
  <si>
    <t>一般公共预算</t>
  </si>
  <si>
    <t>政府性基金预算</t>
  </si>
  <si>
    <t>国有资本经营预算</t>
  </si>
  <si>
    <t>二、政府性基金拨款</t>
  </si>
  <si>
    <t>三、国有资本经营预算拨款</t>
  </si>
  <si>
    <t>本 年 收 入 合 计</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</si>
  <si>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</si>
  <si>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</si>
  <si>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</si>
  <si>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</si>
  <si>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</si>
  <si>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</si>
  <si>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</si>
  <si>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</si>
  <si>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</si>
  <si>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</si>
  <si>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其他交通费</t>
  </si>
  <si>
    <t>其他一般商品和服务支出</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</si>
  <si>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</si>
  <si>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</si>
  <si>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</si>
  <si>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</si>
  <si>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</si>
  <si>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</si>
  <si>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</si>
  <si>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</si>
  <si>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</si>
  <si>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</si>
  <si>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</si>
  <si>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</si>
  <si>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</si>
  <si>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</si>
  <si>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</si>
  <si>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</si>
  <si>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</si>
  <si>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</si>
  <si>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</si>
  <si>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</si>
  <si>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</si>
  <si>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</si>
  <si>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</si>
  <si>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</si>
  <si>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</si>
  <si>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</si>
  <si>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</si>
  <si>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</si>
  <si>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</si>
  <si>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</si>
  <si>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</si>
  <si>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</si>
  <si>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单位(项目支出)名称</t>
  </si>
  <si>
    <t>项目支出性质</t>
  </si>
  <si>
    <t>资金总额</t>
  </si>
  <si>
    <t>资金投向</t>
  </si>
  <si>
    <t>资金管理办法</t>
  </si>
  <si>
    <t>立项依据</t>
  </si>
  <si>
    <t>长期绩效目标</t>
  </si>
  <si>
    <t>年度绩效目标</t>
  </si>
  <si>
    <t>年度实施进度计划</t>
  </si>
  <si>
    <t>保障措施</t>
  </si>
  <si>
    <t>表30：</t>
  </si>
  <si>
    <t>整体支出绩效目标表</t>
  </si>
  <si>
    <t>部门名称</t>
  </si>
  <si>
    <t>年度预算申请</t>
  </si>
  <si>
    <t>部门职能职责描述</t>
  </si>
  <si>
    <t>整体绩效目标</t>
  </si>
  <si>
    <t>部门整体支出年度绩效目标</t>
  </si>
  <si>
    <t>按收入性质分</t>
  </si>
  <si>
    <t>按支出性质分</t>
  </si>
  <si>
    <t>产出指标</t>
  </si>
  <si>
    <t>效益指标</t>
  </si>
  <si>
    <t>国有资本经营预算拨款</t>
  </si>
  <si>
    <t>纳入专户的非税收入拨款</t>
  </si>
  <si>
    <t>其他资金</t>
  </si>
  <si>
    <t>单位名称：桃源县人民政府浔阳街道办事处</t>
    <phoneticPr fontId="0" type="noConversion"/>
  </si>
  <si>
    <t>单位名称：桃源县浔阳街道办事处</t>
    <phoneticPr fontId="0" type="noConversion"/>
  </si>
  <si>
    <t>单位名称：</t>
    <phoneticPr fontId="0" type="noConversion"/>
  </si>
  <si>
    <t>桃源县人民政府浔阳街道办事处</t>
    <phoneticPr fontId="0" type="noConversion"/>
  </si>
  <si>
    <t>桃源县人民政府浔阳街道办事处</t>
    <phoneticPr fontId="0" type="noConversion"/>
  </si>
  <si>
    <t>浔阳街道街道办事处</t>
    <phoneticPr fontId="0" type="noConversion"/>
  </si>
  <si>
    <t>201</t>
  </si>
  <si>
    <t>一般公共服务支出</t>
  </si>
  <si>
    <t xml:space="preserve">  201</t>
  </si>
  <si>
    <t>03</t>
  </si>
  <si>
    <t>政府办公厅（室）及相关机构事务</t>
  </si>
  <si>
    <t xml:space="preserve">    201</t>
  </si>
  <si>
    <t>01</t>
  </si>
  <si>
    <t xml:space="preserve">    行政运行</t>
  </si>
  <si>
    <t>208</t>
  </si>
  <si>
    <t>社会保障和就业支出</t>
  </si>
  <si>
    <t xml:space="preserve">  208</t>
  </si>
  <si>
    <t>财政对社会保险基金的补助</t>
  </si>
  <si>
    <t xml:space="preserve">    208</t>
  </si>
  <si>
    <t>财政对基本养老保险基金的补助</t>
  </si>
  <si>
    <t>02</t>
  </si>
  <si>
    <t>财政对失业保险基金的补助</t>
  </si>
  <si>
    <t>财政对基本医疗基金的补助</t>
  </si>
  <si>
    <t>04</t>
  </si>
  <si>
    <t>财政对工伤保险基金的补助</t>
  </si>
  <si>
    <t>05</t>
  </si>
  <si>
    <t>财政对生育保险基金的补助</t>
  </si>
  <si>
    <t>99</t>
  </si>
  <si>
    <t>财政对其他社会保险基金的补助（职业年金）</t>
  </si>
  <si>
    <t>行政事业单位离退休</t>
  </si>
  <si>
    <t>归口管理的行政单位离退休</t>
  </si>
  <si>
    <t>212</t>
  </si>
  <si>
    <t>城乡社区支出</t>
  </si>
  <si>
    <t>城乡社区管理事务</t>
  </si>
  <si>
    <t>行政运行</t>
  </si>
  <si>
    <t>221</t>
  </si>
  <si>
    <t>住房保障支出</t>
  </si>
  <si>
    <t xml:space="preserve">  221</t>
  </si>
  <si>
    <t xml:space="preserve">  住房改革支出</t>
  </si>
  <si>
    <t xml:space="preserve">    221</t>
  </si>
  <si>
    <t xml:space="preserve">  02</t>
  </si>
  <si>
    <t xml:space="preserve">    住房公积金</t>
  </si>
  <si>
    <t>1</t>
  </si>
  <si>
    <t>229</t>
    <phoneticPr fontId="0" type="noConversion"/>
  </si>
  <si>
    <t>99</t>
    <phoneticPr fontId="0" type="noConversion"/>
  </si>
  <si>
    <t>其它支出</t>
    <phoneticPr fontId="0" type="noConversion"/>
  </si>
  <si>
    <t>行政事业音效离退休</t>
  </si>
  <si>
    <t>212</t>
    <phoneticPr fontId="0" type="noConversion"/>
  </si>
  <si>
    <t>01</t>
    <phoneticPr fontId="0" type="noConversion"/>
  </si>
  <si>
    <t>行政运行</t>
    <phoneticPr fontId="0" type="noConversion"/>
  </si>
  <si>
    <t>城乡社区支出</t>
    <phoneticPr fontId="0" type="noConversion"/>
  </si>
  <si>
    <t>城乡社区管理事务</t>
    <phoneticPr fontId="0" type="noConversion"/>
  </si>
  <si>
    <t>其他支出</t>
    <phoneticPr fontId="0" type="noConversion"/>
  </si>
  <si>
    <t>归口管理的行政事业单位离退休</t>
  </si>
  <si>
    <t>提高居民生活品质和水平，提供休闲娱乐场所；调解居民矛盾，促进邻里和谐；统一建设改造居（村）级服务平台，便民利民，提升群众满意度。</t>
  </si>
</sst>
</file>

<file path=xl/styles.xml><?xml version="1.0" encoding="utf-8"?>
<styleSheet xmlns="http://schemas.openxmlformats.org/spreadsheetml/2006/main">
  <numFmts count="10">
    <numFmt numFmtId="43" formatCode="_ * #,##0.00_ ;_ * \-#,##0.00_ ;_ * &quot;-&quot;??_ ;_ @_ "/>
    <numFmt numFmtId="176" formatCode="0.00_);[Red]\(0.00\)"/>
    <numFmt numFmtId="177" formatCode=";;"/>
    <numFmt numFmtId="178" formatCode="* #,##0.00;* \-#,##0.00;* &quot;&quot;??;@"/>
    <numFmt numFmtId="179" formatCode="0.00_ "/>
    <numFmt numFmtId="180" formatCode="#,##0.0_ "/>
    <numFmt numFmtId="181" formatCode="0000"/>
    <numFmt numFmtId="182" formatCode="#,##0.00_ "/>
    <numFmt numFmtId="183" formatCode="0_ "/>
    <numFmt numFmtId="184" formatCode="0.00;[Red]0.00"/>
  </numFmts>
  <fonts count="20">
    <font>
      <sz val="9"/>
      <name val="宋体"/>
      <charset val="134"/>
    </font>
    <font>
      <b/>
      <sz val="10"/>
      <name val="宋体"/>
      <charset val="134"/>
    </font>
    <font>
      <b/>
      <sz val="22"/>
      <name val="宋体"/>
      <charset val="134"/>
    </font>
    <font>
      <b/>
      <sz val="9"/>
      <name val="宋体"/>
      <charset val="134"/>
    </font>
    <font>
      <sz val="10"/>
      <name val="宋体"/>
      <charset val="134"/>
    </font>
    <font>
      <b/>
      <sz val="10"/>
      <color indexed="8"/>
      <name val="宋体"/>
      <charset val="134"/>
    </font>
    <font>
      <b/>
      <sz val="18"/>
      <name val="宋体"/>
      <charset val="134"/>
    </font>
    <font>
      <sz val="9"/>
      <color indexed="10"/>
      <name val="宋体"/>
      <charset val="134"/>
    </font>
    <font>
      <b/>
      <sz val="10"/>
      <color indexed="10"/>
      <name val="宋体"/>
      <charset val="134"/>
    </font>
    <font>
      <b/>
      <sz val="9"/>
      <color indexed="8"/>
      <name val="宋体"/>
      <charset val="134"/>
    </font>
    <font>
      <b/>
      <sz val="9"/>
      <color indexed="10"/>
      <name val="宋体"/>
      <charset val="134"/>
    </font>
    <font>
      <b/>
      <sz val="16"/>
      <name val="宋体"/>
      <charset val="134"/>
    </font>
    <font>
      <sz val="9"/>
      <color indexed="8"/>
      <name val="宋体"/>
      <charset val="134"/>
    </font>
    <font>
      <b/>
      <sz val="18"/>
      <color indexed="8"/>
      <name val="宋体"/>
      <charset val="134"/>
    </font>
    <font>
      <sz val="10"/>
      <color indexed="8"/>
      <name val="宋体"/>
      <charset val="134"/>
    </font>
    <font>
      <b/>
      <sz val="10"/>
      <name val="宋体"/>
      <family val="3"/>
      <charset val="134"/>
    </font>
    <font>
      <b/>
      <sz val="9"/>
      <name val="宋体"/>
      <family val="3"/>
      <charset val="134"/>
    </font>
    <font>
      <b/>
      <sz val="12"/>
      <name val="宋体"/>
      <family val="3"/>
      <charset val="134"/>
    </font>
    <font>
      <b/>
      <sz val="9"/>
      <color indexed="8"/>
      <name val="宋体"/>
      <family val="3"/>
      <charset val="134"/>
    </font>
    <font>
      <sz val="10"/>
      <name val="宋体"/>
      <family val="3"/>
      <charset val="134"/>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291">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0" borderId="0" xfId="0" applyFont="1"/>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vertical="center" wrapText="1"/>
    </xf>
    <xf numFmtId="4" fontId="1" fillId="2" borderId="4" xfId="0" applyNumberFormat="1" applyFont="1" applyFill="1" applyBorder="1" applyAlignment="1" applyProtection="1">
      <alignment horizontal="right" vertical="center" wrapText="1"/>
    </xf>
    <xf numFmtId="4" fontId="1" fillId="2" borderId="1" xfId="0" applyNumberFormat="1" applyFont="1" applyFill="1" applyBorder="1" applyAlignment="1" applyProtection="1">
      <alignment horizontal="right" vertical="center" wrapText="1"/>
    </xf>
    <xf numFmtId="49" fontId="3" fillId="2" borderId="4" xfId="0" applyNumberFormat="1" applyFont="1" applyFill="1" applyBorder="1" applyAlignment="1" applyProtection="1">
      <alignment horizontal="right" vertical="center" wrapText="1"/>
    </xf>
    <xf numFmtId="4" fontId="1" fillId="2" borderId="9" xfId="0" applyNumberFormat="1" applyFont="1" applyFill="1" applyBorder="1" applyAlignment="1" applyProtection="1">
      <alignment horizontal="right"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0" xfId="0" applyNumberFormat="1" applyFont="1" applyFill="1" applyAlignment="1" applyProtection="1">
      <alignment horizontal="right" vertical="center"/>
    </xf>
    <xf numFmtId="0" fontId="1" fillId="0" borderId="9" xfId="0" applyNumberFormat="1" applyFont="1" applyFill="1" applyBorder="1" applyAlignment="1" applyProtection="1">
      <alignment horizontal="centerContinuous" vertical="center"/>
    </xf>
    <xf numFmtId="0" fontId="0" fillId="0" borderId="0" xfId="0" applyAlignment="1">
      <alignment horizontal="center" vertical="center"/>
    </xf>
    <xf numFmtId="0" fontId="1" fillId="2" borderId="4" xfId="0" applyNumberFormat="1" applyFont="1" applyFill="1" applyBorder="1" applyAlignment="1" applyProtection="1">
      <alignment vertical="center" wrapText="1"/>
    </xf>
    <xf numFmtId="0" fontId="1" fillId="2" borderId="9" xfId="0" applyNumberFormat="1" applyFont="1" applyFill="1" applyBorder="1" applyAlignment="1" applyProtection="1">
      <alignment vertical="center" wrapText="1"/>
    </xf>
    <xf numFmtId="0" fontId="1" fillId="2" borderId="0" xfId="0" applyNumberFormat="1" applyFont="1" applyFill="1" applyBorder="1" applyAlignment="1" applyProtection="1">
      <alignment vertical="center" wrapText="1"/>
    </xf>
    <xf numFmtId="9" fontId="1" fillId="2" borderId="9" xfId="0" applyNumberFormat="1" applyFont="1" applyFill="1" applyBorder="1" applyAlignment="1" applyProtection="1">
      <alignment vertical="center" wrapText="1"/>
    </xf>
    <xf numFmtId="9" fontId="1" fillId="2" borderId="4" xfId="0" applyNumberFormat="1" applyFont="1" applyFill="1" applyBorder="1" applyAlignment="1" applyProtection="1">
      <alignment vertical="center" wrapText="1"/>
    </xf>
    <xf numFmtId="9" fontId="1" fillId="2" borderId="0" xfId="0" applyNumberFormat="1" applyFont="1" applyFill="1" applyBorder="1" applyAlignment="1" applyProtection="1">
      <alignment vertical="center" wrapText="1"/>
    </xf>
    <xf numFmtId="0" fontId="0" fillId="0" borderId="0" xfId="0" applyAlignment="1">
      <alignment horizont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xf>
    <xf numFmtId="49" fontId="3" fillId="2" borderId="4" xfId="0" applyNumberFormat="1" applyFont="1" applyFill="1" applyBorder="1" applyAlignment="1" applyProtection="1">
      <alignment horizontal="left" vertical="center"/>
    </xf>
    <xf numFmtId="49" fontId="3" fillId="2" borderId="4" xfId="0" applyNumberFormat="1" applyFont="1" applyFill="1" applyBorder="1" applyAlignment="1" applyProtection="1">
      <alignment horizontal="center" vertical="center" wrapText="1"/>
    </xf>
    <xf numFmtId="4" fontId="3" fillId="2" borderId="4"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wrapText="1"/>
    </xf>
    <xf numFmtId="49" fontId="5" fillId="2" borderId="1" xfId="0" applyNumberFormat="1" applyFont="1" applyFill="1" applyBorder="1" applyAlignment="1" applyProtection="1">
      <alignment horizontal="left" vertical="center" wrapText="1"/>
    </xf>
    <xf numFmtId="0" fontId="0" fillId="0" borderId="0" xfId="0" applyFill="1" applyAlignment="1">
      <alignment horizontal="center"/>
    </xf>
    <xf numFmtId="0" fontId="3" fillId="2" borderId="4" xfId="0" applyNumberFormat="1" applyFont="1" applyFill="1" applyBorder="1" applyAlignment="1" applyProtection="1">
      <alignment horizontal="left" vertical="center" wrapText="1"/>
    </xf>
    <xf numFmtId="0" fontId="3" fillId="0" borderId="0" xfId="0" applyNumberFormat="1" applyFont="1" applyFill="1" applyAlignment="1" applyProtection="1"/>
    <xf numFmtId="0" fontId="1" fillId="0" borderId="11" xfId="0" applyNumberFormat="1" applyFont="1" applyFill="1" applyBorder="1" applyAlignment="1" applyProtection="1">
      <alignment horizontal="left" vertical="center"/>
    </xf>
    <xf numFmtId="49" fontId="1" fillId="2" borderId="4" xfId="0" applyNumberFormat="1" applyFont="1" applyFill="1" applyBorder="1" applyAlignment="1" applyProtection="1">
      <alignment horizontal="left" vertical="center" wrapText="1"/>
    </xf>
    <xf numFmtId="0" fontId="3" fillId="2" borderId="0" xfId="0" applyNumberFormat="1" applyFont="1" applyFill="1" applyProtection="1"/>
    <xf numFmtId="0" fontId="3" fillId="0" borderId="0" xfId="0" applyNumberFormat="1" applyFont="1" applyFill="1" applyAlignment="1" applyProtection="1">
      <alignment vertical="center"/>
    </xf>
    <xf numFmtId="0" fontId="3" fillId="0" borderId="0" xfId="0" applyNumberFormat="1" applyFont="1" applyFill="1" applyProtection="1"/>
    <xf numFmtId="0" fontId="1" fillId="0" borderId="0" xfId="0" applyNumberFormat="1" applyFont="1" applyFill="1" applyAlignment="1" applyProtection="1">
      <alignment vertical="center" wrapText="1"/>
    </xf>
    <xf numFmtId="178" fontId="1" fillId="0" borderId="0" xfId="0" applyNumberFormat="1" applyFont="1" applyFill="1" applyAlignment="1" applyProtection="1">
      <alignment vertical="center"/>
    </xf>
    <xf numFmtId="180" fontId="1"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Continuous"/>
    </xf>
    <xf numFmtId="0" fontId="1" fillId="2" borderId="11" xfId="0" applyNumberFormat="1" applyFont="1" applyFill="1" applyBorder="1" applyAlignment="1" applyProtection="1">
      <alignment horizontal="centerContinuous" vertical="center"/>
    </xf>
    <xf numFmtId="0" fontId="4" fillId="2" borderId="9" xfId="0" applyNumberFormat="1" applyFont="1" applyFill="1" applyBorder="1" applyAlignment="1" applyProtection="1">
      <alignment vertical="center" wrapText="1"/>
    </xf>
    <xf numFmtId="0" fontId="1" fillId="2" borderId="4"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left" vertical="center" wrapText="1"/>
    </xf>
    <xf numFmtId="49" fontId="1" fillId="2" borderId="4" xfId="0" applyNumberFormat="1" applyFont="1" applyFill="1" applyBorder="1" applyAlignment="1" applyProtection="1">
      <alignment horizontal="right" vertical="center" wrapText="1"/>
    </xf>
    <xf numFmtId="4" fontId="1" fillId="2" borderId="3" xfId="0" applyNumberFormat="1" applyFont="1" applyFill="1" applyBorder="1" applyAlignment="1" applyProtection="1">
      <alignment horizontal="right" vertical="center" wrapText="1"/>
    </xf>
    <xf numFmtId="0" fontId="1" fillId="2" borderId="0" xfId="0" applyNumberFormat="1" applyFont="1" applyFill="1" applyAlignment="1" applyProtection="1">
      <alignment horizontal="right"/>
    </xf>
    <xf numFmtId="0" fontId="3" fillId="2" borderId="4" xfId="0" applyNumberFormat="1" applyFont="1" applyFill="1" applyBorder="1" applyProtection="1"/>
    <xf numFmtId="0" fontId="3" fillId="0" borderId="4" xfId="0" applyNumberFormat="1" applyFont="1" applyFill="1" applyBorder="1" applyAlignment="1" applyProtection="1">
      <alignment vertical="center"/>
    </xf>
    <xf numFmtId="0" fontId="3" fillId="0" borderId="4" xfId="0" applyNumberFormat="1" applyFont="1" applyFill="1" applyBorder="1" applyProtection="1"/>
    <xf numFmtId="0" fontId="7" fillId="0" borderId="0" xfId="0" applyFont="1"/>
    <xf numFmtId="0" fontId="1" fillId="2" borderId="0" xfId="0" applyNumberFormat="1" applyFont="1" applyFill="1" applyAlignment="1" applyProtection="1">
      <alignment horizontal="center" vertical="center" wrapText="1"/>
    </xf>
    <xf numFmtId="0" fontId="6" fillId="0" borderId="0" xfId="0" applyNumberFormat="1" applyFont="1" applyFill="1" applyAlignment="1" applyProtection="1">
      <alignment horizontal="centerContinuous" vertical="center"/>
    </xf>
    <xf numFmtId="0" fontId="1" fillId="2" borderId="1" xfId="0" applyNumberFormat="1" applyFont="1" applyFill="1" applyBorder="1" applyAlignment="1" applyProtection="1">
      <alignment horizontal="center" vertical="center" wrapText="1"/>
    </xf>
    <xf numFmtId="49" fontId="1" fillId="2" borderId="4" xfId="0" applyNumberFormat="1" applyFont="1" applyFill="1" applyBorder="1" applyAlignment="1" applyProtection="1">
      <alignment horizontal="center" vertical="center" wrapText="1"/>
    </xf>
    <xf numFmtId="177" fontId="1" fillId="2" borderId="4" xfId="0" applyNumberFormat="1" applyFont="1" applyFill="1" applyBorder="1" applyAlignment="1" applyProtection="1">
      <alignment horizontal="left" vertical="center" wrapText="1"/>
    </xf>
    <xf numFmtId="49" fontId="1" fillId="2" borderId="1" xfId="0" applyNumberFormat="1" applyFont="1" applyFill="1" applyBorder="1" applyAlignment="1" applyProtection="1">
      <alignment horizontal="center" vertical="center" wrapText="1"/>
    </xf>
    <xf numFmtId="177" fontId="1" fillId="2" borderId="1" xfId="0" applyNumberFormat="1" applyFont="1" applyFill="1" applyBorder="1" applyAlignment="1" applyProtection="1">
      <alignment horizontal="left" vertical="center" wrapText="1"/>
    </xf>
    <xf numFmtId="4" fontId="1" fillId="2" borderId="0" xfId="0" applyNumberFormat="1" applyFont="1" applyFill="1" applyBorder="1" applyAlignment="1" applyProtection="1">
      <alignment horizontal="right" vertical="center" wrapText="1"/>
    </xf>
    <xf numFmtId="0" fontId="3" fillId="2" borderId="0" xfId="0" applyNumberFormat="1" applyFont="1" applyFill="1" applyAlignment="1" applyProtection="1">
      <alignment horizontal="center" vertical="center" wrapText="1"/>
    </xf>
    <xf numFmtId="4" fontId="8" fillId="2" borderId="4" xfId="0" applyNumberFormat="1" applyFont="1" applyFill="1" applyBorder="1" applyAlignment="1" applyProtection="1">
      <alignment horizontal="right" vertical="center" wrapText="1"/>
    </xf>
    <xf numFmtId="0" fontId="1" fillId="2" borderId="10" xfId="0" applyNumberFormat="1" applyFont="1" applyFill="1" applyBorder="1" applyAlignment="1" applyProtection="1">
      <alignment horizontal="center" vertical="center" wrapText="1"/>
    </xf>
    <xf numFmtId="178" fontId="1" fillId="2" borderId="10"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3" fillId="0" borderId="4" xfId="0" applyFont="1" applyBorder="1"/>
    <xf numFmtId="179" fontId="9" fillId="2" borderId="4" xfId="0" applyNumberFormat="1" applyFont="1" applyFill="1" applyBorder="1" applyAlignment="1" applyProtection="1">
      <alignment horizontal="center" vertical="center" wrapText="1"/>
    </xf>
    <xf numFmtId="176" fontId="9" fillId="2" borderId="4" xfId="0" applyNumberFormat="1" applyFont="1" applyFill="1" applyBorder="1" applyAlignment="1" applyProtection="1">
      <alignment horizontal="center" vertical="center" wrapText="1"/>
    </xf>
    <xf numFmtId="178" fontId="1" fillId="2" borderId="4" xfId="0" applyNumberFormat="1" applyFont="1" applyFill="1" applyBorder="1" applyAlignment="1" applyProtection="1">
      <alignment horizontal="center" vertical="center" wrapText="1"/>
    </xf>
    <xf numFmtId="0" fontId="1" fillId="2" borderId="11" xfId="0" applyNumberFormat="1" applyFont="1" applyFill="1" applyBorder="1" applyAlignment="1" applyProtection="1">
      <alignment horizontal="left" vertical="center"/>
    </xf>
    <xf numFmtId="0" fontId="1" fillId="0" borderId="10" xfId="0" applyNumberFormat="1" applyFont="1" applyFill="1" applyBorder="1" applyAlignment="1" applyProtection="1">
      <alignment horizontal="center" vertical="center"/>
    </xf>
    <xf numFmtId="181"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xf>
    <xf numFmtId="0" fontId="1" fillId="2" borderId="4"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wrapText="1"/>
    </xf>
    <xf numFmtId="177" fontId="8" fillId="2" borderId="1" xfId="0" applyNumberFormat="1" applyFont="1" applyFill="1" applyBorder="1" applyAlignment="1" applyProtection="1">
      <alignment horizontal="left" vertical="center" wrapText="1"/>
    </xf>
    <xf numFmtId="4" fontId="8" fillId="2" borderId="1" xfId="0" applyNumberFormat="1" applyFont="1" applyFill="1" applyBorder="1" applyAlignment="1" applyProtection="1">
      <alignment horizontal="right" vertical="center" wrapText="1"/>
    </xf>
    <xf numFmtId="178" fontId="1" fillId="0" borderId="0" xfId="0" applyNumberFormat="1" applyFont="1" applyFill="1" applyAlignment="1" applyProtection="1">
      <alignment horizontal="right" vertical="center" wrapText="1"/>
    </xf>
    <xf numFmtId="0" fontId="1" fillId="0" borderId="11" xfId="0" applyNumberFormat="1" applyFont="1" applyFill="1" applyBorder="1" applyAlignment="1" applyProtection="1">
      <alignment horizontal="right"/>
    </xf>
    <xf numFmtId="0" fontId="7" fillId="0" borderId="0" xfId="0" applyFont="1" applyFill="1"/>
    <xf numFmtId="0" fontId="3" fillId="2" borderId="2" xfId="0" applyNumberFormat="1" applyFont="1" applyFill="1" applyBorder="1" applyProtection="1"/>
    <xf numFmtId="49" fontId="8" fillId="2" borderId="1" xfId="0" applyNumberFormat="1" applyFont="1" applyFill="1" applyBorder="1" applyAlignment="1" applyProtection="1">
      <alignment horizontal="center" vertical="center" wrapText="1"/>
    </xf>
    <xf numFmtId="178" fontId="1" fillId="0" borderId="0" xfId="0" applyNumberFormat="1" applyFont="1" applyFill="1" applyAlignment="1" applyProtection="1">
      <alignment horizontal="center" vertical="center" wrapText="1"/>
    </xf>
    <xf numFmtId="178" fontId="1" fillId="0" borderId="0" xfId="0" applyNumberFormat="1" applyFont="1" applyFill="1" applyAlignment="1" applyProtection="1">
      <alignment horizontal="center" vertical="center"/>
    </xf>
    <xf numFmtId="178" fontId="6" fillId="0" borderId="0" xfId="0" applyNumberFormat="1" applyFont="1" applyFill="1" applyAlignment="1" applyProtection="1">
      <alignment horizontal="centerContinuous" vertical="center"/>
    </xf>
    <xf numFmtId="0" fontId="1" fillId="2" borderId="4" xfId="0" applyNumberFormat="1" applyFont="1" applyFill="1" applyBorder="1" applyAlignment="1" applyProtection="1">
      <alignment horizontal="centerContinuous" vertical="center"/>
    </xf>
    <xf numFmtId="0" fontId="1" fillId="2" borderId="7"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178" fontId="1" fillId="0" borderId="11" xfId="0" applyNumberFormat="1" applyFont="1" applyFill="1" applyBorder="1" applyAlignment="1" applyProtection="1">
      <alignment horizontal="right"/>
    </xf>
    <xf numFmtId="0" fontId="3" fillId="2"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4" xfId="0" applyNumberFormat="1" applyFont="1" applyFill="1" applyBorder="1" applyAlignment="1" applyProtection="1">
      <alignment horizontal="centerContinuous" vertical="center" wrapText="1"/>
    </xf>
    <xf numFmtId="0" fontId="10" fillId="0" borderId="0" xfId="0" applyNumberFormat="1" applyFont="1" applyFill="1" applyProtection="1"/>
    <xf numFmtId="0" fontId="1" fillId="2" borderId="11" xfId="0" applyNumberFormat="1" applyFont="1" applyFill="1" applyBorder="1" applyAlignment="1" applyProtection="1">
      <alignment horizontal="right"/>
    </xf>
    <xf numFmtId="178" fontId="1" fillId="2" borderId="7" xfId="0" applyNumberFormat="1" applyFont="1" applyFill="1" applyBorder="1" applyAlignment="1" applyProtection="1">
      <alignment horizontal="centerContinuous"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4" xfId="0" applyNumberFormat="1" applyFont="1" applyFill="1" applyBorder="1" applyAlignment="1" applyProtection="1">
      <alignment horizontal="centerContinuous" vertical="center"/>
    </xf>
    <xf numFmtId="0" fontId="1" fillId="2" borderId="1" xfId="0" applyNumberFormat="1" applyFont="1" applyFill="1" applyBorder="1" applyAlignment="1" applyProtection="1">
      <alignment vertical="center"/>
    </xf>
    <xf numFmtId="4" fontId="1" fillId="2" borderId="10" xfId="0" applyNumberFormat="1" applyFont="1" applyFill="1" applyBorder="1" applyAlignment="1" applyProtection="1">
      <alignment horizontal="right" vertical="center" wrapText="1"/>
    </xf>
    <xf numFmtId="0" fontId="1" fillId="2" borderId="3" xfId="0" applyNumberFormat="1" applyFont="1" applyFill="1" applyBorder="1" applyAlignment="1" applyProtection="1">
      <alignment vertical="center"/>
    </xf>
    <xf numFmtId="4" fontId="1" fillId="2" borderId="2" xfId="0" applyNumberFormat="1" applyFont="1" applyFill="1" applyBorder="1" applyAlignment="1" applyProtection="1">
      <alignment horizontal="right" vertical="center" wrapText="1"/>
    </xf>
    <xf numFmtId="0" fontId="1" fillId="2" borderId="4" xfId="0" applyNumberFormat="1" applyFont="1" applyFill="1" applyBorder="1" applyAlignment="1" applyProtection="1">
      <alignment vertical="center"/>
    </xf>
    <xf numFmtId="0" fontId="1" fillId="2" borderId="3" xfId="0" applyNumberFormat="1" applyFont="1" applyFill="1" applyBorder="1" applyAlignment="1" applyProtection="1">
      <alignment horizontal="left" vertical="center" wrapText="1"/>
    </xf>
    <xf numFmtId="0" fontId="0" fillId="2" borderId="7" xfId="0" applyFill="1" applyBorder="1"/>
    <xf numFmtId="0" fontId="1" fillId="2" borderId="1" xfId="0" applyNumberFormat="1" applyFont="1" applyFill="1" applyBorder="1" applyAlignment="1" applyProtection="1">
      <alignment horizontal="left" vertical="center" wrapText="1"/>
    </xf>
    <xf numFmtId="0" fontId="0" fillId="2" borderId="4" xfId="0" applyFill="1" applyBorder="1"/>
    <xf numFmtId="4" fontId="1" fillId="2" borderId="8"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177" fontId="8" fillId="2" borderId="4" xfId="0" applyNumberFormat="1" applyFont="1" applyFill="1" applyBorder="1" applyAlignment="1" applyProtection="1">
      <alignment horizontal="left" vertical="center" wrapText="1"/>
    </xf>
    <xf numFmtId="0" fontId="1" fillId="0" borderId="12" xfId="0" applyNumberFormat="1" applyFont="1" applyFill="1" applyBorder="1" applyAlignment="1" applyProtection="1">
      <alignment horizontal="center" vertical="center"/>
    </xf>
    <xf numFmtId="177" fontId="1" fillId="2" borderId="7" xfId="0" applyNumberFormat="1" applyFont="1" applyFill="1" applyBorder="1" applyAlignment="1" applyProtection="1">
      <alignment horizontal="left" vertical="center" wrapText="1"/>
    </xf>
    <xf numFmtId="177" fontId="8" fillId="2" borderId="7" xfId="0" applyNumberFormat="1" applyFont="1" applyFill="1" applyBorder="1" applyAlignment="1" applyProtection="1">
      <alignment horizontal="left" vertical="center" wrapText="1"/>
    </xf>
    <xf numFmtId="0" fontId="7" fillId="2" borderId="0" xfId="0" applyFont="1" applyFill="1"/>
    <xf numFmtId="0" fontId="1" fillId="2" borderId="0" xfId="0" applyNumberFormat="1" applyFont="1" applyFill="1" applyAlignment="1" applyProtection="1">
      <alignment vertical="center"/>
    </xf>
    <xf numFmtId="0" fontId="6" fillId="2" borderId="0" xfId="0" applyNumberFormat="1" applyFont="1" applyFill="1" applyAlignment="1" applyProtection="1">
      <alignment horizontal="centerContinuous" vertical="center"/>
    </xf>
    <xf numFmtId="0" fontId="10" fillId="2" borderId="0" xfId="0" applyNumberFormat="1" applyFont="1" applyFill="1" applyProtection="1"/>
    <xf numFmtId="0" fontId="1" fillId="2" borderId="0" xfId="0" applyNumberFormat="1" applyFont="1" applyFill="1" applyProtection="1"/>
    <xf numFmtId="0" fontId="1" fillId="2" borderId="1" xfId="0" applyNumberFormat="1" applyFont="1" applyFill="1" applyBorder="1" applyAlignment="1" applyProtection="1">
      <alignment vertical="center" wrapText="1"/>
    </xf>
    <xf numFmtId="0" fontId="1" fillId="2" borderId="3" xfId="0" applyNumberFormat="1" applyFont="1" applyFill="1" applyBorder="1" applyAlignment="1" applyProtection="1">
      <alignment vertical="center" wrapText="1"/>
    </xf>
    <xf numFmtId="0" fontId="1" fillId="2" borderId="10" xfId="0" applyNumberFormat="1" applyFont="1" applyFill="1" applyBorder="1" applyAlignment="1" applyProtection="1">
      <alignment vertical="center" wrapText="1"/>
    </xf>
    <xf numFmtId="0" fontId="0" fillId="2" borderId="4" xfId="0" applyFont="1" applyFill="1" applyBorder="1"/>
    <xf numFmtId="182" fontId="1" fillId="2" borderId="4" xfId="0" applyNumberFormat="1" applyFont="1" applyFill="1" applyBorder="1" applyAlignment="1">
      <alignment horizontal="right"/>
    </xf>
    <xf numFmtId="0" fontId="0" fillId="2" borderId="0" xfId="0" applyFont="1" applyFill="1"/>
    <xf numFmtId="0" fontId="12" fillId="2" borderId="0" xfId="0" applyFont="1" applyFill="1"/>
    <xf numFmtId="0" fontId="5" fillId="2" borderId="0" xfId="0" applyNumberFormat="1" applyFont="1" applyFill="1" applyAlignment="1" applyProtection="1">
      <alignment vertical="center"/>
    </xf>
    <xf numFmtId="0" fontId="5" fillId="2" borderId="0" xfId="0" applyNumberFormat="1" applyFont="1" applyFill="1" applyAlignment="1" applyProtection="1">
      <alignment vertical="center" wrapText="1"/>
    </xf>
    <xf numFmtId="0" fontId="9" fillId="2" borderId="0" xfId="0" applyNumberFormat="1" applyFont="1" applyFill="1" applyProtection="1"/>
    <xf numFmtId="0" fontId="5" fillId="2" borderId="0" xfId="0" applyNumberFormat="1" applyFont="1" applyFill="1" applyProtection="1"/>
    <xf numFmtId="177" fontId="5" fillId="2" borderId="1" xfId="0" applyNumberFormat="1" applyFont="1" applyFill="1" applyBorder="1" applyAlignment="1" applyProtection="1">
      <alignment horizontal="left" vertical="center" wrapText="1"/>
    </xf>
    <xf numFmtId="4" fontId="5" fillId="2" borderId="1" xfId="0" applyNumberFormat="1" applyFont="1" applyFill="1" applyBorder="1" applyAlignment="1" applyProtection="1">
      <alignment horizontal="right" vertical="center" wrapText="1"/>
    </xf>
    <xf numFmtId="0" fontId="9" fillId="2" borderId="4" xfId="0" applyNumberFormat="1" applyFont="1" applyFill="1" applyBorder="1" applyProtection="1"/>
    <xf numFmtId="0" fontId="12" fillId="2" borderId="4" xfId="0" applyFont="1" applyFill="1" applyBorder="1"/>
    <xf numFmtId="0" fontId="0" fillId="0" borderId="0" xfId="0" applyAlignment="1">
      <alignment vertical="center"/>
    </xf>
    <xf numFmtId="0" fontId="11" fillId="0" borderId="0" xfId="0" applyNumberFormat="1" applyFont="1" applyFill="1" applyAlignment="1" applyProtection="1">
      <alignment horizontal="centerContinuous" vertical="center"/>
    </xf>
    <xf numFmtId="0" fontId="3" fillId="0" borderId="4" xfId="0" applyNumberFormat="1" applyFont="1" applyFill="1" applyBorder="1" applyAlignment="1" applyProtection="1">
      <alignment horizontal="centerContinuous" vertical="center"/>
    </xf>
    <xf numFmtId="4" fontId="1" fillId="2" borderId="4" xfId="0" applyNumberFormat="1" applyFont="1" applyFill="1" applyBorder="1" applyAlignment="1" applyProtection="1">
      <alignment horizontal="right" vertical="center"/>
    </xf>
    <xf numFmtId="0" fontId="1" fillId="2" borderId="9" xfId="0" applyNumberFormat="1" applyFont="1" applyFill="1" applyBorder="1" applyAlignment="1" applyProtection="1">
      <alignment vertical="center"/>
    </xf>
    <xf numFmtId="0" fontId="1" fillId="0" borderId="4" xfId="0" applyFont="1" applyFill="1" applyBorder="1" applyAlignment="1">
      <alignment horizontal="left" vertical="center" wrapText="1"/>
    </xf>
    <xf numFmtId="0" fontId="1" fillId="2" borderId="9" xfId="0" applyNumberFormat="1" applyFont="1" applyFill="1" applyBorder="1" applyAlignment="1" applyProtection="1">
      <alignment horizontal="left" vertical="center" wrapText="1"/>
    </xf>
    <xf numFmtId="0" fontId="1" fillId="0" borderId="4" xfId="0" applyFont="1" applyBorder="1" applyAlignment="1">
      <alignment horizontal="left" vertical="center" wrapText="1"/>
    </xf>
    <xf numFmtId="4" fontId="1" fillId="2" borderId="8" xfId="0" applyNumberFormat="1" applyFont="1" applyFill="1" applyBorder="1" applyAlignment="1" applyProtection="1"/>
    <xf numFmtId="4" fontId="1" fillId="2" borderId="4" xfId="0" applyNumberFormat="1" applyFont="1" applyFill="1" applyBorder="1" applyAlignment="1" applyProtection="1"/>
    <xf numFmtId="0" fontId="4" fillId="0" borderId="4" xfId="0" applyFont="1" applyBorder="1" applyAlignment="1">
      <alignment horizontal="left" vertical="center"/>
    </xf>
    <xf numFmtId="4" fontId="1" fillId="2" borderId="7" xfId="0" applyNumberFormat="1" applyFont="1" applyFill="1" applyBorder="1" applyProtection="1"/>
    <xf numFmtId="4" fontId="1" fillId="2" borderId="4" xfId="0" applyNumberFormat="1" applyFont="1" applyFill="1" applyBorder="1" applyProtection="1"/>
    <xf numFmtId="0" fontId="1" fillId="2" borderId="4" xfId="0" applyNumberFormat="1" applyFont="1" applyFill="1" applyBorder="1" applyAlignment="1" applyProtection="1">
      <alignment horizontal="left" vertical="center" wrapText="1"/>
    </xf>
    <xf numFmtId="0" fontId="1" fillId="0" borderId="4" xfId="0" applyFont="1" applyBorder="1" applyAlignment="1">
      <alignment horizontal="left" vertical="center"/>
    </xf>
    <xf numFmtId="0" fontId="4" fillId="0" borderId="4" xfId="0" applyFont="1" applyBorder="1" applyAlignment="1">
      <alignment horizontal="center"/>
    </xf>
    <xf numFmtId="4" fontId="1" fillId="2" borderId="7" xfId="0" applyNumberFormat="1" applyFont="1" applyFill="1" applyBorder="1" applyAlignment="1" applyProtection="1">
      <alignment horizontal="right" vertical="center" wrapText="1"/>
    </xf>
    <xf numFmtId="4" fontId="1" fillId="2" borderId="10" xfId="0" applyNumberFormat="1" applyFont="1" applyFill="1" applyBorder="1" applyProtection="1"/>
    <xf numFmtId="4" fontId="1" fillId="0" borderId="10" xfId="0" applyNumberFormat="1" applyFont="1" applyFill="1" applyBorder="1" applyAlignment="1" applyProtection="1">
      <alignment horizontal="right" vertical="center" wrapText="1"/>
    </xf>
    <xf numFmtId="0" fontId="4" fillId="0" borderId="1" xfId="0" applyFont="1" applyBorder="1" applyAlignment="1">
      <alignment horizontal="left" vertical="center"/>
    </xf>
    <xf numFmtId="0" fontId="1" fillId="0" borderId="9" xfId="0" applyNumberFormat="1" applyFont="1" applyFill="1" applyBorder="1" applyAlignment="1" applyProtection="1">
      <alignment vertical="center"/>
    </xf>
    <xf numFmtId="0" fontId="1" fillId="0" borderId="4" xfId="0" applyNumberFormat="1" applyFont="1" applyFill="1" applyBorder="1" applyProtection="1"/>
    <xf numFmtId="4" fontId="1" fillId="0" borderId="10" xfId="0" applyNumberFormat="1" applyFont="1" applyFill="1" applyBorder="1" applyProtection="1"/>
    <xf numFmtId="0" fontId="1" fillId="0" borderId="11" xfId="0" applyNumberFormat="1" applyFont="1" applyFill="1" applyBorder="1" applyAlignment="1" applyProtection="1">
      <alignment horizontal="left" vertical="center"/>
    </xf>
    <xf numFmtId="181" fontId="1" fillId="0" borderId="11" xfId="0" applyNumberFormat="1" applyFont="1" applyFill="1" applyBorder="1" applyAlignment="1" applyProtection="1">
      <alignment vertical="center"/>
    </xf>
    <xf numFmtId="181" fontId="1" fillId="3" borderId="11" xfId="0" applyNumberFormat="1" applyFont="1" applyFill="1" applyBorder="1" applyAlignment="1" applyProtection="1">
      <alignment vertical="center"/>
    </xf>
    <xf numFmtId="43" fontId="1" fillId="2" borderId="4" xfId="0" applyNumberFormat="1" applyFont="1" applyFill="1" applyBorder="1" applyAlignment="1" applyProtection="1">
      <alignment horizontal="center" vertical="center" wrapText="1"/>
    </xf>
    <xf numFmtId="182" fontId="1" fillId="2" borderId="4" xfId="0" applyNumberFormat="1" applyFont="1" applyFill="1" applyBorder="1" applyAlignment="1" applyProtection="1">
      <alignment vertical="center" wrapText="1"/>
    </xf>
    <xf numFmtId="0" fontId="15" fillId="0" borderId="11" xfId="0" applyNumberFormat="1" applyFont="1" applyFill="1" applyBorder="1" applyAlignment="1" applyProtection="1">
      <alignment horizontal="left" vertical="center"/>
    </xf>
    <xf numFmtId="183" fontId="16" fillId="2" borderId="4" xfId="0" applyNumberFormat="1" applyFont="1" applyFill="1" applyBorder="1" applyAlignment="1" applyProtection="1">
      <alignment horizontal="center" vertical="center" wrapText="1"/>
    </xf>
    <xf numFmtId="0" fontId="15" fillId="0" borderId="0" xfId="0" applyFont="1"/>
    <xf numFmtId="177" fontId="15" fillId="2" borderId="4" xfId="0" applyNumberFormat="1" applyFont="1" applyFill="1" applyBorder="1" applyAlignment="1" applyProtection="1">
      <alignment vertical="center" wrapText="1"/>
    </xf>
    <xf numFmtId="0" fontId="1" fillId="2" borderId="4" xfId="0" applyNumberFormat="1" applyFont="1" applyFill="1" applyBorder="1" applyAlignment="1" applyProtection="1">
      <alignment horizontal="center" vertical="center" wrapText="1"/>
    </xf>
    <xf numFmtId="178" fontId="1" fillId="2" borderId="4" xfId="0" applyNumberFormat="1" applyFont="1" applyFill="1" applyBorder="1" applyAlignment="1" applyProtection="1">
      <alignment horizontal="center" vertical="center" wrapText="1"/>
    </xf>
    <xf numFmtId="182" fontId="17" fillId="0" borderId="4" xfId="0" applyNumberFormat="1" applyFont="1" applyFill="1" applyBorder="1" applyProtection="1"/>
    <xf numFmtId="0" fontId="18" fillId="2" borderId="4" xfId="0" applyFont="1" applyFill="1" applyBorder="1"/>
    <xf numFmtId="0" fontId="18" fillId="2" borderId="0" xfId="0" applyFont="1" applyFill="1"/>
    <xf numFmtId="184" fontId="1" fillId="2" borderId="1" xfId="0" applyNumberFormat="1" applyFont="1" applyFill="1" applyBorder="1" applyAlignment="1" applyProtection="1">
      <alignment horizontal="left" vertical="center" wrapText="1"/>
    </xf>
    <xf numFmtId="0" fontId="1" fillId="2" borderId="4"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8" fontId="1" fillId="2" borderId="4" xfId="0" applyNumberFormat="1" applyFont="1" applyFill="1" applyBorder="1" applyAlignment="1" applyProtection="1">
      <alignment horizontal="center" vertical="center" wrapText="1"/>
    </xf>
    <xf numFmtId="0" fontId="16" fillId="2" borderId="4" xfId="0" applyFont="1" applyFill="1" applyBorder="1"/>
    <xf numFmtId="49" fontId="15" fillId="2" borderId="1" xfId="0" applyNumberFormat="1" applyFont="1" applyFill="1" applyBorder="1" applyAlignment="1" applyProtection="1">
      <alignment horizontal="center" vertical="center" wrapText="1"/>
    </xf>
    <xf numFmtId="177" fontId="15" fillId="2" borderId="1" xfId="0" applyNumberFormat="1" applyFont="1" applyFill="1" applyBorder="1" applyAlignment="1" applyProtection="1">
      <alignment horizontal="left" vertical="center" wrapText="1"/>
    </xf>
    <xf numFmtId="177" fontId="15" fillId="2" borderId="4" xfId="0" applyNumberFormat="1" applyFont="1" applyFill="1" applyBorder="1" applyAlignment="1" applyProtection="1">
      <alignment horizontal="left" vertical="center" wrapText="1"/>
    </xf>
    <xf numFmtId="4" fontId="15" fillId="2" borderId="1" xfId="0" applyNumberFormat="1" applyFont="1" applyFill="1" applyBorder="1" applyAlignment="1" applyProtection="1">
      <alignment horizontal="right" vertical="center" wrapText="1"/>
    </xf>
    <xf numFmtId="49" fontId="15" fillId="2" borderId="4" xfId="0" applyNumberFormat="1" applyFont="1" applyFill="1" applyBorder="1" applyAlignment="1" applyProtection="1">
      <alignment horizontal="center" vertical="center" wrapText="1"/>
    </xf>
    <xf numFmtId="4" fontId="15" fillId="2" borderId="4" xfId="0" applyNumberFormat="1" applyFont="1" applyFill="1" applyBorder="1" applyAlignment="1" applyProtection="1">
      <alignment horizontal="right" vertical="center" wrapText="1"/>
    </xf>
    <xf numFmtId="4" fontId="1" fillId="2" borderId="1" xfId="0" applyNumberFormat="1" applyFont="1" applyFill="1" applyBorder="1" applyAlignment="1" applyProtection="1">
      <alignment horizontal="center" vertical="center" wrapText="1"/>
    </xf>
    <xf numFmtId="4" fontId="1" fillId="2" borderId="4" xfId="0" applyNumberFormat="1" applyFont="1" applyFill="1" applyBorder="1" applyAlignment="1" applyProtection="1">
      <alignment horizontal="center" vertical="center" wrapText="1"/>
    </xf>
    <xf numFmtId="0" fontId="7" fillId="0" borderId="4" xfId="0" applyFont="1" applyBorder="1"/>
    <xf numFmtId="0" fontId="16" fillId="0" borderId="4" xfId="0" applyFont="1" applyFill="1" applyBorder="1"/>
    <xf numFmtId="0" fontId="16" fillId="0" borderId="4" xfId="0" applyFont="1" applyBorder="1"/>
    <xf numFmtId="49" fontId="15" fillId="2" borderId="1" xfId="0" applyNumberFormat="1" applyFont="1" applyFill="1" applyBorder="1" applyAlignment="1" applyProtection="1">
      <alignment horizontal="left" vertical="center" wrapText="1"/>
    </xf>
    <xf numFmtId="0" fontId="19" fillId="2" borderId="4" xfId="0" applyNumberFormat="1" applyFont="1" applyFill="1" applyBorder="1" applyAlignment="1" applyProtection="1">
      <alignment vertical="center" wrapText="1"/>
    </xf>
    <xf numFmtId="0" fontId="1" fillId="0" borderId="11" xfId="0" applyNumberFormat="1" applyFont="1" applyFill="1" applyBorder="1" applyAlignment="1" applyProtection="1">
      <alignment vertical="center"/>
    </xf>
    <xf numFmtId="0" fontId="1" fillId="3" borderId="11" xfId="0" applyNumberFormat="1" applyFont="1" applyFill="1" applyBorder="1" applyAlignment="1" applyProtection="1">
      <alignment vertical="center"/>
    </xf>
    <xf numFmtId="0" fontId="14" fillId="2" borderId="4" xfId="0" applyNumberFormat="1" applyFont="1" applyFill="1" applyBorder="1" applyAlignment="1" applyProtection="1">
      <alignment horizontal="center" vertical="center" wrapText="1"/>
    </xf>
    <xf numFmtId="0" fontId="14" fillId="2" borderId="1" xfId="0" applyNumberFormat="1" applyFont="1" applyFill="1" applyBorder="1" applyAlignment="1" applyProtection="1">
      <alignment horizontal="center" vertical="center" wrapText="1"/>
    </xf>
    <xf numFmtId="0" fontId="14" fillId="2" borderId="3" xfId="0" applyNumberFormat="1" applyFont="1" applyFill="1" applyBorder="1" applyAlignment="1" applyProtection="1">
      <alignment horizontal="center" vertical="center" wrapText="1"/>
    </xf>
    <xf numFmtId="0" fontId="14" fillId="2" borderId="9"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horizontal="center" vertical="center" wrapText="1"/>
    </xf>
    <xf numFmtId="0" fontId="5" fillId="2" borderId="4" xfId="0" applyNumberFormat="1" applyFont="1" applyFill="1" applyBorder="1" applyAlignment="1" applyProtection="1">
      <alignment horizontal="center" vertical="center" wrapText="1"/>
    </xf>
    <xf numFmtId="0" fontId="14" fillId="2" borderId="5" xfId="0" applyNumberFormat="1" applyFont="1" applyFill="1" applyBorder="1" applyAlignment="1" applyProtection="1">
      <alignment horizontal="center" vertical="center" wrapText="1"/>
    </xf>
    <xf numFmtId="0" fontId="14" fillId="2" borderId="10"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0" xfId="0" applyNumberFormat="1" applyFont="1" applyFill="1" applyBorder="1" applyAlignment="1" applyProtection="1">
      <alignment horizontal="center" vertical="center" wrapText="1"/>
    </xf>
    <xf numFmtId="0" fontId="14" fillId="2" borderId="6" xfId="0" applyNumberFormat="1" applyFont="1" applyFill="1" applyBorder="1" applyAlignment="1" applyProtection="1">
      <alignment horizontal="center" vertical="center" wrapText="1"/>
    </xf>
    <xf numFmtId="180" fontId="5" fillId="2" borderId="0" xfId="0" applyNumberFormat="1" applyFont="1" applyFill="1" applyAlignment="1" applyProtection="1">
      <alignment horizontal="right" vertical="center"/>
    </xf>
    <xf numFmtId="0" fontId="13" fillId="2" borderId="0" xfId="0" applyNumberFormat="1" applyFont="1" applyFill="1" applyAlignment="1" applyProtection="1">
      <alignment horizontal="center"/>
    </xf>
    <xf numFmtId="0" fontId="5" fillId="2" borderId="11" xfId="0" applyNumberFormat="1" applyFont="1" applyFill="1" applyBorder="1" applyAlignment="1" applyProtection="1">
      <alignment horizontal="left" vertical="center"/>
    </xf>
    <xf numFmtId="180" fontId="5" fillId="2" borderId="0" xfId="0" applyNumberFormat="1" applyFont="1" applyFill="1" applyAlignment="1" applyProtection="1">
      <alignment horizontal="right"/>
    </xf>
    <xf numFmtId="0" fontId="4" fillId="2" borderId="10" xfId="0" applyNumberFormat="1" applyFont="1" applyFill="1" applyBorder="1" applyAlignment="1" applyProtection="1">
      <alignment horizontal="center" vertical="center" wrapText="1"/>
    </xf>
    <xf numFmtId="0" fontId="4" fillId="2" borderId="8"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2" borderId="0" xfId="0" applyNumberFormat="1" applyFont="1" applyFill="1" applyAlignment="1" applyProtection="1">
      <alignment horizontal="right" vertical="center"/>
    </xf>
    <xf numFmtId="0" fontId="6" fillId="2" borderId="0" xfId="0" applyNumberFormat="1" applyFont="1" applyFill="1" applyAlignment="1" applyProtection="1">
      <alignment horizontal="center" vertical="center"/>
    </xf>
    <xf numFmtId="0" fontId="1" fillId="2" borderId="11" xfId="0" applyNumberFormat="1" applyFont="1" applyFill="1" applyBorder="1" applyAlignment="1" applyProtection="1">
      <alignment horizontal="left" vertical="center"/>
    </xf>
    <xf numFmtId="0" fontId="1" fillId="2" borderId="0" xfId="0" applyNumberFormat="1" applyFont="1" applyFill="1" applyAlignment="1" applyProtection="1">
      <alignment horizontal="right"/>
    </xf>
    <xf numFmtId="0" fontId="1" fillId="2" borderId="7"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2" borderId="9"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178" fontId="1" fillId="2" borderId="10" xfId="0" applyNumberFormat="1" applyFont="1" applyFill="1" applyBorder="1" applyAlignment="1" applyProtection="1">
      <alignment horizontal="center" vertical="center" wrapText="1"/>
    </xf>
    <xf numFmtId="178" fontId="1" fillId="2" borderId="8" xfId="0" applyNumberFormat="1" applyFont="1" applyFill="1" applyBorder="1" applyAlignment="1" applyProtection="1">
      <alignment horizontal="center" vertical="center" wrapText="1"/>
    </xf>
    <xf numFmtId="179" fontId="9" fillId="2" borderId="10" xfId="0" applyNumberFormat="1" applyFont="1" applyFill="1" applyBorder="1" applyAlignment="1" applyProtection="1">
      <alignment horizontal="center" vertical="center" wrapText="1"/>
    </xf>
    <xf numFmtId="179" fontId="9" fillId="2" borderId="8" xfId="0" applyNumberFormat="1" applyFont="1" applyFill="1" applyBorder="1" applyAlignment="1" applyProtection="1">
      <alignment horizontal="center" vertical="center" wrapText="1"/>
    </xf>
    <xf numFmtId="176" fontId="9" fillId="2" borderId="10" xfId="0" applyNumberFormat="1" applyFont="1" applyFill="1" applyBorder="1" applyAlignment="1" applyProtection="1">
      <alignment horizontal="center" vertical="center" wrapText="1"/>
    </xf>
    <xf numFmtId="176" fontId="9" fillId="2" borderId="8"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left" vertical="center"/>
    </xf>
    <xf numFmtId="0" fontId="1" fillId="3" borderId="11" xfId="0" applyNumberFormat="1" applyFont="1" applyFill="1" applyBorder="1" applyAlignment="1" applyProtection="1">
      <alignment horizontal="left" vertical="center"/>
    </xf>
    <xf numFmtId="0" fontId="1" fillId="0" borderId="7"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xf>
    <xf numFmtId="178" fontId="1" fillId="2" borderId="7" xfId="0" applyNumberFormat="1" applyFont="1" applyFill="1" applyBorder="1" applyAlignment="1" applyProtection="1">
      <alignment horizontal="center" vertical="center" wrapText="1"/>
    </xf>
    <xf numFmtId="178" fontId="1" fillId="2" borderId="4" xfId="0" applyNumberFormat="1" applyFont="1" applyFill="1" applyBorder="1" applyAlignment="1" applyProtection="1">
      <alignment horizontal="center" vertical="center" wrapText="1"/>
    </xf>
    <xf numFmtId="178" fontId="1" fillId="0" borderId="0" xfId="0" applyNumberFormat="1" applyFont="1" applyFill="1" applyAlignment="1" applyProtection="1">
      <alignment horizontal="right" vertical="center"/>
    </xf>
    <xf numFmtId="181" fontId="1" fillId="0" borderId="11" xfId="0" applyNumberFormat="1" applyFont="1" applyFill="1" applyBorder="1" applyAlignment="1" applyProtection="1">
      <alignment horizontal="left" vertical="center"/>
    </xf>
    <xf numFmtId="181" fontId="1" fillId="3" borderId="11" xfId="0" applyNumberFormat="1" applyFont="1" applyFill="1" applyBorder="1" applyAlignment="1" applyProtection="1">
      <alignment horizontal="left" vertical="center"/>
    </xf>
    <xf numFmtId="178" fontId="1" fillId="0" borderId="0" xfId="0" applyNumberFormat="1" applyFont="1" applyFill="1" applyAlignment="1" applyProtection="1">
      <alignment horizontal="right"/>
    </xf>
    <xf numFmtId="0" fontId="1" fillId="0" borderId="10"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78" fontId="1" fillId="0" borderId="11" xfId="0" applyNumberFormat="1" applyFont="1" applyFill="1" applyBorder="1" applyAlignment="1" applyProtection="1">
      <alignment horizontal="right"/>
    </xf>
    <xf numFmtId="0" fontId="1" fillId="2" borderId="4" xfId="0" applyNumberFormat="1" applyFont="1" applyFill="1" applyBorder="1" applyAlignment="1" applyProtection="1">
      <alignment horizontal="center" vertical="center"/>
    </xf>
    <xf numFmtId="178" fontId="1" fillId="2" borderId="1" xfId="0" applyNumberFormat="1" applyFont="1" applyFill="1" applyBorder="1" applyAlignment="1" applyProtection="1">
      <alignment horizontal="center" vertical="center"/>
    </xf>
    <xf numFmtId="178" fontId="1" fillId="2" borderId="4" xfId="0" applyNumberFormat="1" applyFont="1" applyFill="1" applyBorder="1" applyAlignment="1" applyProtection="1">
      <alignment horizontal="center" vertical="center"/>
    </xf>
    <xf numFmtId="178" fontId="1" fillId="2" borderId="9"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wrapText="1"/>
    </xf>
    <xf numFmtId="181" fontId="1" fillId="3" borderId="0" xfId="0" applyNumberFormat="1" applyFont="1" applyFill="1" applyAlignment="1" applyProtection="1">
      <alignment horizontal="left" vertical="center"/>
    </xf>
    <xf numFmtId="0" fontId="1" fillId="0" borderId="5"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1" fillId="2" borderId="6" xfId="0" applyNumberFormat="1" applyFont="1" applyFill="1" applyBorder="1" applyAlignment="1" applyProtection="1">
      <alignment horizontal="center" vertical="center"/>
    </xf>
    <xf numFmtId="0" fontId="1" fillId="2" borderId="9" xfId="0" applyNumberFormat="1" applyFont="1" applyFill="1" applyBorder="1" applyAlignment="1" applyProtection="1">
      <alignment horizontal="center" vertical="center"/>
    </xf>
    <xf numFmtId="0" fontId="11" fillId="0" borderId="0" xfId="0" applyNumberFormat="1" applyFont="1" applyFill="1" applyAlignment="1" applyProtection="1">
      <alignment horizontal="center" vertical="center"/>
    </xf>
    <xf numFmtId="0" fontId="1" fillId="2" borderId="5"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xf>
    <xf numFmtId="0" fontId="1" fillId="2" borderId="1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181" fontId="1" fillId="0" borderId="11" xfId="0" applyNumberFormat="1" applyFont="1" applyFill="1" applyBorder="1" applyAlignment="1" applyProtection="1">
      <alignment vertical="center"/>
    </xf>
    <xf numFmtId="181" fontId="1" fillId="3" borderId="11" xfId="0" applyNumberFormat="1" applyFont="1" applyFill="1" applyBorder="1" applyAlignment="1" applyProtection="1">
      <alignment vertical="center"/>
    </xf>
    <xf numFmtId="0" fontId="1" fillId="2" borderId="11"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0" fontId="15" fillId="2" borderId="11" xfId="0" applyNumberFormat="1" applyFont="1" applyFill="1" applyBorder="1" applyAlignment="1" applyProtection="1">
      <alignment horizontal="left" vertical="center"/>
    </xf>
    <xf numFmtId="0" fontId="15" fillId="2" borderId="11" xfId="0" applyNumberFormat="1" applyFont="1" applyFill="1" applyBorder="1" applyAlignment="1" applyProtection="1">
      <alignment vertical="center"/>
    </xf>
    <xf numFmtId="0" fontId="1" fillId="2" borderId="11" xfId="0" applyNumberFormat="1" applyFont="1" applyFill="1" applyBorder="1" applyAlignment="1" applyProtection="1">
      <alignment vertical="center"/>
    </xf>
    <xf numFmtId="0" fontId="1" fillId="2" borderId="11" xfId="0" applyNumberFormat="1" applyFont="1" applyFill="1" applyBorder="1" applyAlignment="1" applyProtection="1">
      <alignment horizontal="center" vertical="center" wrapText="1"/>
    </xf>
    <xf numFmtId="178" fontId="1" fillId="2" borderId="5" xfId="0" applyNumberFormat="1" applyFont="1" applyFill="1" applyBorder="1" applyAlignment="1" applyProtection="1">
      <alignment horizontal="center" vertical="center" wrapText="1"/>
    </xf>
    <xf numFmtId="178" fontId="1" fillId="2" borderId="1"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vertical="center"/>
    </xf>
    <xf numFmtId="0" fontId="15" fillId="0" borderId="11"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left" vertical="center" wrapText="1"/>
    </xf>
    <xf numFmtId="0" fontId="2" fillId="0" borderId="0" xfId="0" applyNumberFormat="1" applyFont="1" applyFill="1" applyAlignment="1" applyProtection="1">
      <alignment horizontal="center"/>
    </xf>
    <xf numFmtId="0" fontId="16" fillId="0" borderId="0" xfId="0" applyNumberFormat="1" applyFont="1" applyFill="1" applyAlignment="1" applyProtection="1">
      <alignment horizontal="left" vertical="center"/>
    </xf>
    <xf numFmtId="0" fontId="3" fillId="3" borderId="0" xfId="0" applyNumberFormat="1" applyFont="1" applyFill="1" applyAlignment="1" applyProtection="1">
      <alignment horizontal="left" vertical="center"/>
    </xf>
    <xf numFmtId="0" fontId="1" fillId="0" borderId="6"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7"/>
  <sheetViews>
    <sheetView showGridLines="0" showZeros="0" tabSelected="1" zoomScale="89" zoomScaleNormal="89" workbookViewId="0">
      <selection activeCell="E22" sqref="E22"/>
    </sheetView>
  </sheetViews>
  <sheetFormatPr defaultColWidth="9.1640625" defaultRowHeight="12.75" customHeight="1"/>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2" t="s">
        <v>0</v>
      </c>
      <c r="B1" s="2"/>
      <c r="C1" s="2"/>
      <c r="D1" s="2"/>
      <c r="E1" s="2"/>
      <c r="G1" s="44"/>
      <c r="H1" s="19"/>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row>
    <row r="2" spans="1:256" ht="21" customHeight="1">
      <c r="A2" s="145" t="s">
        <v>1</v>
      </c>
      <c r="B2" s="145"/>
      <c r="C2" s="145"/>
      <c r="D2" s="145"/>
      <c r="E2" s="145"/>
      <c r="F2" s="145"/>
      <c r="G2" s="105"/>
      <c r="H2" s="105"/>
      <c r="I2" s="105"/>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row>
    <row r="3" spans="1:256" ht="21" customHeight="1">
      <c r="A3" s="199" t="s">
        <v>286</v>
      </c>
      <c r="B3" s="200"/>
      <c r="C3" s="200"/>
      <c r="D3" s="2"/>
      <c r="E3" s="2"/>
      <c r="G3" s="44"/>
      <c r="H3" s="106" t="s">
        <v>2</v>
      </c>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row>
    <row r="4" spans="1:256" s="42" customFormat="1" ht="21" customHeight="1">
      <c r="A4" s="95" t="s">
        <v>3</v>
      </c>
      <c r="B4" s="95" t="s">
        <v>4</v>
      </c>
      <c r="C4" s="95" t="s">
        <v>5</v>
      </c>
      <c r="D4" s="94"/>
      <c r="E4" s="94"/>
      <c r="F4" s="94"/>
      <c r="G4" s="146"/>
      <c r="H4" s="107"/>
    </row>
    <row r="5" spans="1:256" s="42" customFormat="1" ht="21" customHeight="1">
      <c r="A5" s="51" t="s">
        <v>6</v>
      </c>
      <c r="B5" s="70" t="s">
        <v>7</v>
      </c>
      <c r="C5" s="82" t="s">
        <v>8</v>
      </c>
      <c r="D5" s="70" t="s">
        <v>7</v>
      </c>
      <c r="E5" s="82" t="s">
        <v>9</v>
      </c>
      <c r="F5" s="70" t="s">
        <v>7</v>
      </c>
      <c r="G5" s="8" t="s">
        <v>10</v>
      </c>
      <c r="H5" s="70" t="s">
        <v>7</v>
      </c>
    </row>
    <row r="6" spans="1:256" s="1" customFormat="1" ht="21" customHeight="1">
      <c r="A6" s="108" t="s">
        <v>11</v>
      </c>
      <c r="B6" s="109">
        <f>SUM(B7:B16)</f>
        <v>1678.223</v>
      </c>
      <c r="C6" s="110" t="s">
        <v>12</v>
      </c>
      <c r="D6" s="109">
        <v>2929.25</v>
      </c>
      <c r="E6" s="110" t="s">
        <v>13</v>
      </c>
      <c r="F6" s="109">
        <f>SUM(F7:F9)</f>
        <v>3549.44</v>
      </c>
      <c r="G6" s="108" t="s">
        <v>14</v>
      </c>
      <c r="H6" s="109">
        <v>1029.5999999999999</v>
      </c>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row>
    <row r="7" spans="1:256" s="1" customFormat="1" ht="21" customHeight="1">
      <c r="A7" s="108" t="s">
        <v>15</v>
      </c>
      <c r="B7" s="109">
        <v>937.02</v>
      </c>
      <c r="C7" s="110" t="s">
        <v>16</v>
      </c>
      <c r="D7" s="109">
        <v>74.2</v>
      </c>
      <c r="E7" s="110" t="s">
        <v>17</v>
      </c>
      <c r="F7" s="109">
        <v>1029.5999999999999</v>
      </c>
      <c r="G7" s="108" t="s">
        <v>18</v>
      </c>
      <c r="H7" s="109">
        <v>2199.65</v>
      </c>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row>
    <row r="8" spans="1:256" s="1" customFormat="1" ht="21" customHeight="1">
      <c r="A8" s="108" t="s">
        <v>19</v>
      </c>
      <c r="B8" s="109"/>
      <c r="C8" s="110" t="s">
        <v>20</v>
      </c>
      <c r="D8" s="109"/>
      <c r="E8" s="110" t="s">
        <v>21</v>
      </c>
      <c r="F8" s="109">
        <v>2199.65</v>
      </c>
      <c r="G8" s="108" t="s">
        <v>22</v>
      </c>
      <c r="H8" s="109">
        <v>4</v>
      </c>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row>
    <row r="9" spans="1:256" s="1" customFormat="1" ht="21" customHeight="1">
      <c r="A9" s="108" t="s">
        <v>23</v>
      </c>
      <c r="B9" s="109"/>
      <c r="C9" s="110" t="s">
        <v>24</v>
      </c>
      <c r="D9" s="109"/>
      <c r="E9" s="110" t="s">
        <v>25</v>
      </c>
      <c r="F9" s="109">
        <v>320.19</v>
      </c>
      <c r="G9" s="108" t="s">
        <v>26</v>
      </c>
      <c r="H9" s="109">
        <v>70</v>
      </c>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row>
    <row r="10" spans="1:256" s="1" customFormat="1" ht="21" customHeight="1">
      <c r="A10" s="108" t="s">
        <v>27</v>
      </c>
      <c r="B10" s="109">
        <v>641.20299999999997</v>
      </c>
      <c r="C10" s="110" t="s">
        <v>28</v>
      </c>
      <c r="D10" s="109">
        <v>76.599999999999994</v>
      </c>
      <c r="E10" s="112" t="s">
        <v>29</v>
      </c>
      <c r="F10" s="13">
        <f>SUM(F11:F19)</f>
        <v>643.99</v>
      </c>
      <c r="G10" s="108" t="s">
        <v>30</v>
      </c>
      <c r="H10" s="109"/>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row>
    <row r="11" spans="1:256" s="1" customFormat="1" ht="21" customHeight="1">
      <c r="A11" s="112" t="s">
        <v>31</v>
      </c>
      <c r="B11" s="109"/>
      <c r="C11" s="110" t="s">
        <v>32</v>
      </c>
      <c r="D11" s="109">
        <v>320.19</v>
      </c>
      <c r="E11" s="112" t="s">
        <v>33</v>
      </c>
      <c r="F11" s="13"/>
      <c r="G11" s="108" t="s">
        <v>34</v>
      </c>
      <c r="H11" s="109">
        <v>15</v>
      </c>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row>
    <row r="12" spans="1:256" s="1" customFormat="1" ht="21" customHeight="1">
      <c r="A12" s="112" t="s">
        <v>35</v>
      </c>
      <c r="B12" s="13"/>
      <c r="C12" s="110" t="s">
        <v>36</v>
      </c>
      <c r="D12" s="109">
        <v>204.27</v>
      </c>
      <c r="E12" s="112" t="s">
        <v>37</v>
      </c>
      <c r="F12" s="109"/>
      <c r="G12" s="108" t="s">
        <v>38</v>
      </c>
      <c r="H12" s="109"/>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row>
    <row r="13" spans="1:256" s="1" customFormat="1" ht="21" customHeight="1">
      <c r="A13" s="112" t="s">
        <v>39</v>
      </c>
      <c r="B13" s="13"/>
      <c r="C13" s="110" t="s">
        <v>40</v>
      </c>
      <c r="D13" s="109"/>
      <c r="E13" s="108" t="s">
        <v>41</v>
      </c>
      <c r="F13" s="109"/>
      <c r="G13" s="108" t="s">
        <v>42</v>
      </c>
      <c r="H13" s="109"/>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row>
    <row r="14" spans="1:256" s="1" customFormat="1" ht="21" customHeight="1">
      <c r="A14" s="112" t="s">
        <v>43</v>
      </c>
      <c r="B14" s="147">
        <v>100</v>
      </c>
      <c r="C14" s="110" t="s">
        <v>44</v>
      </c>
      <c r="D14" s="109">
        <v>225.29</v>
      </c>
      <c r="E14" s="108" t="s">
        <v>45</v>
      </c>
      <c r="F14" s="109">
        <v>4</v>
      </c>
      <c r="G14" s="108" t="s">
        <v>46</v>
      </c>
      <c r="H14" s="109">
        <v>320.19</v>
      </c>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c r="IR14" s="42"/>
      <c r="IS14" s="42"/>
      <c r="IT14" s="42"/>
      <c r="IU14" s="42"/>
      <c r="IV14" s="42"/>
    </row>
    <row r="15" spans="1:256" s="1" customFormat="1" ht="21" customHeight="1">
      <c r="A15" s="112" t="s">
        <v>47</v>
      </c>
      <c r="B15" s="147"/>
      <c r="C15" s="110" t="s">
        <v>48</v>
      </c>
      <c r="D15" s="109">
        <v>255.02</v>
      </c>
      <c r="E15" s="108" t="s">
        <v>49</v>
      </c>
      <c r="F15" s="109">
        <v>70</v>
      </c>
      <c r="G15" s="108" t="s">
        <v>50</v>
      </c>
      <c r="H15" s="109"/>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row>
    <row r="16" spans="1:256" s="1" customFormat="1" ht="21" customHeight="1">
      <c r="A16" s="112"/>
      <c r="B16" s="13"/>
      <c r="C16" s="148" t="s">
        <v>51</v>
      </c>
      <c r="D16" s="13"/>
      <c r="E16" s="108" t="s">
        <v>52</v>
      </c>
      <c r="F16" s="109">
        <v>15</v>
      </c>
      <c r="G16" s="108" t="s">
        <v>53</v>
      </c>
      <c r="H16" s="109"/>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row>
    <row r="17" spans="1:256" s="1" customFormat="1" ht="21" customHeight="1">
      <c r="A17" s="149" t="s">
        <v>54</v>
      </c>
      <c r="B17" s="13"/>
      <c r="C17" s="150" t="s">
        <v>55</v>
      </c>
      <c r="D17" s="13"/>
      <c r="E17" s="108" t="s">
        <v>56</v>
      </c>
      <c r="F17" s="109"/>
      <c r="G17" s="108" t="s">
        <v>57</v>
      </c>
      <c r="H17" s="109">
        <v>554.99</v>
      </c>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c r="IU17" s="42"/>
      <c r="IV17" s="42"/>
    </row>
    <row r="18" spans="1:256" s="1" customFormat="1" ht="21" customHeight="1">
      <c r="A18" s="149" t="s">
        <v>58</v>
      </c>
      <c r="B18" s="13">
        <v>26</v>
      </c>
      <c r="C18" s="150" t="s">
        <v>59</v>
      </c>
      <c r="D18" s="13"/>
      <c r="E18" s="108" t="s">
        <v>60</v>
      </c>
      <c r="F18" s="109"/>
      <c r="G18" s="108" t="s">
        <v>61</v>
      </c>
      <c r="H18" s="13"/>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row>
    <row r="19" spans="1:256" s="1" customFormat="1" ht="21" customHeight="1">
      <c r="A19" s="151"/>
      <c r="B19" s="13"/>
      <c r="C19" s="150" t="s">
        <v>62</v>
      </c>
      <c r="D19" s="13"/>
      <c r="E19" s="108" t="s">
        <v>63</v>
      </c>
      <c r="F19" s="109">
        <v>554.99</v>
      </c>
      <c r="G19" s="108"/>
      <c r="H19" s="15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row>
    <row r="20" spans="1:256" s="1" customFormat="1" ht="21" customHeight="1">
      <c r="A20" s="151" t="s">
        <v>64</v>
      </c>
      <c r="B20" s="13">
        <f>SUM(B21)</f>
        <v>413.77</v>
      </c>
      <c r="C20" s="150" t="s">
        <v>65</v>
      </c>
      <c r="D20" s="13"/>
      <c r="E20" s="108" t="s">
        <v>66</v>
      </c>
      <c r="F20" s="13"/>
      <c r="G20" s="108"/>
      <c r="H20" s="153"/>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row>
    <row r="21" spans="1:256" s="1" customFormat="1" ht="21" customHeight="1">
      <c r="A21" s="154" t="s">
        <v>67</v>
      </c>
      <c r="B21" s="13">
        <v>413.77</v>
      </c>
      <c r="C21" s="150" t="s">
        <v>68</v>
      </c>
      <c r="D21" s="13">
        <v>91.66</v>
      </c>
      <c r="E21" s="110"/>
      <c r="F21" s="117"/>
      <c r="G21" s="112"/>
      <c r="H21" s="155"/>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row>
    <row r="22" spans="1:256" s="1" customFormat="1" ht="21" customHeight="1">
      <c r="A22" s="154" t="s">
        <v>69</v>
      </c>
      <c r="B22" s="13"/>
      <c r="C22" s="150" t="s">
        <v>70</v>
      </c>
      <c r="D22" s="13"/>
      <c r="E22" s="110"/>
      <c r="F22" s="109"/>
      <c r="G22" s="112"/>
      <c r="H22" s="156"/>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row>
    <row r="23" spans="1:256" s="1" customFormat="1" ht="21" customHeight="1">
      <c r="A23" s="154"/>
      <c r="B23" s="13"/>
      <c r="C23" s="157" t="s">
        <v>71</v>
      </c>
      <c r="D23" s="109">
        <v>16.95</v>
      </c>
      <c r="E23" s="110"/>
      <c r="F23" s="109"/>
      <c r="G23" s="112"/>
      <c r="H23" s="156"/>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row>
    <row r="24" spans="1:256" s="1" customFormat="1" ht="21" customHeight="1">
      <c r="A24" s="158" t="s">
        <v>72</v>
      </c>
      <c r="B24" s="13">
        <v>2010.24</v>
      </c>
      <c r="C24" s="115" t="s">
        <v>73</v>
      </c>
      <c r="D24" s="109"/>
      <c r="E24" s="148"/>
      <c r="F24" s="109"/>
      <c r="G24" s="112"/>
      <c r="H24" s="156"/>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row>
    <row r="25" spans="1:256" s="1" customFormat="1" ht="21" customHeight="1">
      <c r="A25" s="159"/>
      <c r="B25" s="13"/>
      <c r="C25" s="115" t="s">
        <v>74</v>
      </c>
      <c r="D25" s="109"/>
      <c r="E25" s="110"/>
      <c r="F25" s="109"/>
      <c r="G25" s="112"/>
      <c r="H25" s="156"/>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row>
    <row r="26" spans="1:256" s="1" customFormat="1" ht="21" customHeight="1">
      <c r="A26" s="159"/>
      <c r="B26" s="13"/>
      <c r="C26" s="115" t="s">
        <v>75</v>
      </c>
      <c r="D26" s="109"/>
      <c r="E26" s="110"/>
      <c r="F26" s="13"/>
      <c r="G26" s="112"/>
      <c r="H26" s="156"/>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row>
    <row r="27" spans="1:256" s="1" customFormat="1" ht="21" customHeight="1">
      <c r="A27" s="151" t="s">
        <v>76</v>
      </c>
      <c r="B27" s="160">
        <v>65.2</v>
      </c>
      <c r="C27" s="115" t="s">
        <v>77</v>
      </c>
      <c r="D27" s="13"/>
      <c r="E27" s="148"/>
      <c r="F27" s="117"/>
      <c r="G27" s="112"/>
      <c r="H27" s="161"/>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row>
    <row r="28" spans="1:256" s="1" customFormat="1" ht="21" customHeight="1">
      <c r="A28" s="154"/>
      <c r="B28" s="162"/>
      <c r="C28" s="82" t="s">
        <v>78</v>
      </c>
      <c r="D28" s="160">
        <f>SUM(D6:D27)</f>
        <v>4193.4299999999994</v>
      </c>
      <c r="E28" s="119" t="s">
        <v>78</v>
      </c>
      <c r="F28" s="13">
        <f>F20+F10+F6</f>
        <v>4193.43</v>
      </c>
      <c r="G28" s="118" t="s">
        <v>78</v>
      </c>
      <c r="H28" s="13">
        <f>SUM(H6:H18)</f>
        <v>4193.43</v>
      </c>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row>
    <row r="29" spans="1:256" s="1" customFormat="1" ht="21" customHeight="1">
      <c r="A29" s="154"/>
      <c r="B29" s="13"/>
      <c r="C29" s="148"/>
      <c r="D29" s="160"/>
      <c r="E29" s="112"/>
      <c r="F29" s="160"/>
      <c r="G29" s="112"/>
      <c r="H29" s="155"/>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row>
    <row r="30" spans="1:256" ht="21" customHeight="1">
      <c r="A30" s="163"/>
      <c r="B30" s="57"/>
      <c r="C30" s="164"/>
      <c r="D30" s="162"/>
      <c r="E30" s="165"/>
      <c r="F30" s="166"/>
      <c r="G30" s="165"/>
      <c r="H30" s="166"/>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row>
    <row r="31" spans="1:256" s="1" customFormat="1" ht="21" customHeight="1">
      <c r="A31" s="118" t="s">
        <v>79</v>
      </c>
      <c r="B31" s="178">
        <f>B27+B24+B20+B18+B17+B6</f>
        <v>4193.433</v>
      </c>
      <c r="C31" s="119" t="s">
        <v>80</v>
      </c>
      <c r="D31" s="13">
        <f>D28</f>
        <v>4193.4299999999994</v>
      </c>
      <c r="E31" s="119" t="s">
        <v>80</v>
      </c>
      <c r="F31" s="13">
        <f>F28</f>
        <v>4193.43</v>
      </c>
      <c r="G31" s="118" t="s">
        <v>80</v>
      </c>
      <c r="H31" s="13">
        <f>H28</f>
        <v>4193.43</v>
      </c>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row>
    <row r="32" spans="1:256" s="144" customFormat="1" ht="24" customHeight="1">
      <c r="A32" s="44"/>
      <c r="B32" s="44"/>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c r="EO32" s="43"/>
      <c r="EP32" s="43"/>
      <c r="EQ32" s="43"/>
      <c r="ER32" s="43"/>
      <c r="ES32" s="43"/>
      <c r="ET32" s="43"/>
      <c r="EU32" s="43"/>
      <c r="EV32" s="43"/>
      <c r="EW32" s="43"/>
      <c r="EX32" s="43"/>
      <c r="EY32" s="43"/>
      <c r="EZ32" s="43"/>
      <c r="FA32" s="43"/>
      <c r="FB32" s="43"/>
      <c r="FC32" s="43"/>
      <c r="FD32" s="43"/>
      <c r="FE32" s="43"/>
      <c r="FF32" s="43"/>
      <c r="FG32" s="43"/>
      <c r="FH32" s="43"/>
      <c r="FI32" s="43"/>
      <c r="FJ32" s="43"/>
      <c r="FK32" s="43"/>
      <c r="FL32" s="43"/>
      <c r="FM32" s="43"/>
      <c r="FN32" s="43"/>
      <c r="FO32" s="43"/>
      <c r="FP32" s="43"/>
      <c r="FQ32" s="43"/>
      <c r="FR32" s="43"/>
      <c r="FS32" s="43"/>
      <c r="FT32" s="43"/>
      <c r="FU32" s="43"/>
      <c r="FV32" s="43"/>
      <c r="FW32" s="43"/>
      <c r="FX32" s="43"/>
      <c r="FY32" s="43"/>
      <c r="FZ32" s="43"/>
      <c r="GA32" s="43"/>
      <c r="GB32" s="43"/>
      <c r="GC32" s="43"/>
      <c r="GD32" s="43"/>
      <c r="GE32" s="43"/>
      <c r="GF32" s="43"/>
      <c r="GG32" s="43"/>
      <c r="GH32" s="43"/>
      <c r="GI32" s="43"/>
      <c r="GJ32" s="43"/>
      <c r="GK32" s="43"/>
      <c r="GL32" s="43"/>
      <c r="GM32" s="43"/>
      <c r="GN32" s="43"/>
      <c r="GO32" s="43"/>
      <c r="GP32" s="43"/>
      <c r="GQ32" s="43"/>
      <c r="GR32" s="43"/>
      <c r="GS32" s="43"/>
      <c r="GT32" s="43"/>
      <c r="GU32" s="43"/>
      <c r="GV32" s="43"/>
      <c r="GW32" s="43"/>
      <c r="GX32" s="43"/>
      <c r="GY32" s="43"/>
      <c r="GZ32" s="43"/>
      <c r="HA32" s="43"/>
      <c r="HB32" s="43"/>
      <c r="HC32" s="43"/>
      <c r="HD32" s="43"/>
      <c r="HE32" s="43"/>
      <c r="HF32" s="43"/>
      <c r="HG32" s="43"/>
      <c r="HH32" s="43"/>
      <c r="HI32" s="43"/>
      <c r="HJ32" s="43"/>
      <c r="HK32" s="43"/>
      <c r="HL32" s="43"/>
      <c r="HM32" s="43"/>
      <c r="HN32" s="43"/>
      <c r="HO32" s="43"/>
      <c r="HP32" s="43"/>
      <c r="HQ32" s="43"/>
      <c r="HR32" s="43"/>
      <c r="HS32" s="43"/>
      <c r="HT32" s="43"/>
      <c r="HU32" s="43"/>
      <c r="HV32" s="43"/>
      <c r="HW32" s="43"/>
      <c r="HX32" s="43"/>
      <c r="HY32" s="43"/>
      <c r="HZ32" s="43"/>
      <c r="IA32" s="43"/>
      <c r="IB32" s="43"/>
      <c r="IC32" s="43"/>
      <c r="ID32" s="43"/>
      <c r="IE32" s="43"/>
      <c r="IF32" s="43"/>
      <c r="IG32" s="43"/>
      <c r="IH32" s="43"/>
      <c r="II32" s="43"/>
      <c r="IJ32" s="43"/>
      <c r="IK32" s="43"/>
      <c r="IL32" s="43"/>
      <c r="IM32" s="43"/>
      <c r="IN32" s="43"/>
      <c r="IO32" s="43"/>
      <c r="IP32" s="43"/>
      <c r="IQ32" s="43"/>
      <c r="IR32" s="43"/>
      <c r="IS32" s="43"/>
      <c r="IT32" s="43"/>
      <c r="IU32" s="43"/>
      <c r="IV32" s="43"/>
    </row>
    <row r="33" spans="1:256" ht="24"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row>
    <row r="34" spans="1:256" ht="24" customHeight="1">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row>
    <row r="35" spans="1:256" ht="24" customHeight="1">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44"/>
      <c r="FA35" s="44"/>
      <c r="FB35" s="44"/>
      <c r="FC35" s="44"/>
      <c r="FD35" s="44"/>
      <c r="FE35" s="44"/>
      <c r="FF35" s="44"/>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44"/>
      <c r="GZ35" s="44"/>
      <c r="HA35" s="44"/>
      <c r="HB35" s="44"/>
      <c r="HC35" s="44"/>
      <c r="HD35" s="44"/>
      <c r="HE35" s="44"/>
      <c r="HF35" s="44"/>
      <c r="HG35" s="44"/>
      <c r="HH35" s="44"/>
      <c r="HI35" s="44"/>
      <c r="HJ35" s="44"/>
      <c r="HK35" s="44"/>
      <c r="HL35" s="44"/>
      <c r="HM35" s="44"/>
      <c r="HN35" s="44"/>
      <c r="HO35" s="44"/>
      <c r="HP35" s="44"/>
      <c r="HQ35" s="44"/>
      <c r="HR35" s="44"/>
      <c r="HS35" s="44"/>
      <c r="HT35" s="44"/>
      <c r="HU35" s="44"/>
      <c r="HV35" s="44"/>
      <c r="HW35" s="44"/>
      <c r="HX35" s="44"/>
      <c r="HY35" s="44"/>
      <c r="HZ35" s="44"/>
      <c r="IA35" s="44"/>
      <c r="IB35" s="44"/>
      <c r="IC35" s="44"/>
      <c r="ID35" s="44"/>
      <c r="IE35" s="44"/>
      <c r="IF35" s="44"/>
      <c r="IG35" s="44"/>
      <c r="IH35" s="44"/>
      <c r="II35" s="44"/>
      <c r="IJ35" s="44"/>
      <c r="IK35" s="44"/>
      <c r="IL35" s="44"/>
      <c r="IM35" s="44"/>
      <c r="IN35" s="44"/>
      <c r="IO35" s="44"/>
      <c r="IP35" s="44"/>
      <c r="IQ35" s="44"/>
      <c r="IR35" s="44"/>
      <c r="IS35" s="44"/>
      <c r="IT35" s="44"/>
      <c r="IU35" s="44"/>
      <c r="IV35" s="44"/>
    </row>
    <row r="36" spans="1:256" ht="24" customHeight="1">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c r="HY36" s="44"/>
      <c r="HZ36" s="44"/>
      <c r="IA36" s="44"/>
      <c r="IB36" s="44"/>
      <c r="IC36" s="44"/>
      <c r="ID36" s="44"/>
      <c r="IE36" s="44"/>
      <c r="IF36" s="44"/>
      <c r="IG36" s="44"/>
      <c r="IH36" s="44"/>
      <c r="II36" s="44"/>
      <c r="IJ36" s="44"/>
      <c r="IK36" s="44"/>
      <c r="IL36" s="44"/>
      <c r="IM36" s="44"/>
      <c r="IN36" s="44"/>
      <c r="IO36" s="44"/>
      <c r="IP36" s="44"/>
      <c r="IQ36" s="44"/>
      <c r="IR36" s="44"/>
      <c r="IS36" s="44"/>
      <c r="IT36" s="44"/>
      <c r="IU36" s="44"/>
      <c r="IV36" s="44"/>
    </row>
    <row r="37" spans="1:256" ht="24" customHeight="1">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44"/>
      <c r="HJ37" s="44"/>
      <c r="HK37" s="44"/>
      <c r="HL37" s="44"/>
      <c r="HM37" s="44"/>
      <c r="HN37" s="44"/>
      <c r="HO37" s="44"/>
      <c r="HP37" s="44"/>
      <c r="HQ37" s="44"/>
      <c r="HR37" s="44"/>
      <c r="HS37" s="44"/>
      <c r="HT37" s="44"/>
      <c r="HU37" s="44"/>
      <c r="HV37" s="44"/>
      <c r="HW37" s="44"/>
      <c r="HX37" s="44"/>
      <c r="HY37" s="44"/>
      <c r="HZ37" s="44"/>
      <c r="IA37" s="44"/>
      <c r="IB37" s="44"/>
      <c r="IC37" s="44"/>
      <c r="ID37" s="44"/>
      <c r="IE37" s="44"/>
      <c r="IF37" s="44"/>
      <c r="IG37" s="44"/>
      <c r="IH37" s="44"/>
      <c r="II37" s="44"/>
      <c r="IJ37" s="44"/>
      <c r="IK37" s="44"/>
      <c r="IL37" s="44"/>
      <c r="IM37" s="44"/>
      <c r="IN37" s="44"/>
      <c r="IO37" s="44"/>
      <c r="IP37" s="44"/>
      <c r="IQ37" s="44"/>
      <c r="IR37" s="44"/>
      <c r="IS37" s="44"/>
      <c r="IT37" s="44"/>
      <c r="IU37" s="44"/>
      <c r="IV37" s="44"/>
    </row>
  </sheetData>
  <mergeCells count="1">
    <mergeCell ref="A3:C3"/>
  </mergeCells>
  <phoneticPr fontId="0" type="noConversion"/>
  <printOptions horizontalCentered="1"/>
  <pageMargins left="0.196527777777778" right="0.196527777777778" top="0.78680555555555598" bottom="0.59027777777777801" header="0" footer="0"/>
  <pageSetup paperSize="9" scale="65"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S23"/>
  <sheetViews>
    <sheetView showGridLines="0" showZeros="0" workbookViewId="0">
      <selection activeCell="E6" sqref="E6:P9"/>
    </sheetView>
  </sheetViews>
  <sheetFormatPr defaultColWidth="9.1640625" defaultRowHeight="12.75" customHeight="1"/>
  <cols>
    <col min="1" max="1" width="10.83203125" customWidth="1"/>
    <col min="2" max="3" width="7.33203125" customWidth="1"/>
    <col min="4" max="4" width="29.33203125" customWidth="1"/>
    <col min="5" max="5" width="12.6640625" customWidth="1"/>
    <col min="6" max="16" width="11" customWidth="1"/>
  </cols>
  <sheetData>
    <row r="1" spans="1:19" ht="22.5" customHeight="1">
      <c r="A1" s="2" t="s">
        <v>193</v>
      </c>
      <c r="B1" s="79"/>
      <c r="C1" s="79"/>
      <c r="D1" s="80"/>
      <c r="E1" s="80"/>
      <c r="F1" s="80"/>
      <c r="G1" s="80"/>
      <c r="H1" s="80"/>
      <c r="I1" s="80"/>
      <c r="J1" s="80"/>
      <c r="K1" s="80"/>
      <c r="L1" s="80"/>
      <c r="M1" s="91"/>
      <c r="N1" s="91"/>
      <c r="O1" s="91"/>
      <c r="P1" s="86"/>
    </row>
    <row r="2" spans="1:19" ht="22.5" customHeight="1">
      <c r="A2" s="61" t="s">
        <v>194</v>
      </c>
      <c r="B2" s="61"/>
      <c r="C2" s="61"/>
      <c r="D2" s="61"/>
      <c r="E2" s="61"/>
      <c r="F2" s="61"/>
      <c r="G2" s="61"/>
      <c r="H2" s="61"/>
      <c r="I2" s="61"/>
      <c r="J2" s="61"/>
      <c r="K2" s="61"/>
      <c r="L2" s="61"/>
      <c r="M2" s="61"/>
      <c r="N2" s="61"/>
      <c r="O2" s="61"/>
      <c r="P2" s="61"/>
    </row>
    <row r="3" spans="1:19" ht="22.5" customHeight="1">
      <c r="A3" s="246" t="s">
        <v>286</v>
      </c>
      <c r="B3" s="247"/>
      <c r="C3" s="247"/>
      <c r="D3" s="258"/>
      <c r="E3" s="247"/>
      <c r="F3" s="247"/>
      <c r="G3" s="81"/>
      <c r="H3" s="81"/>
      <c r="I3" s="81"/>
      <c r="J3" s="81"/>
      <c r="K3" s="81"/>
      <c r="L3" s="81"/>
      <c r="M3" s="92"/>
      <c r="N3" s="92"/>
      <c r="O3" s="92"/>
      <c r="P3" s="87" t="s">
        <v>83</v>
      </c>
    </row>
    <row r="4" spans="1:19" ht="22.5" customHeight="1">
      <c r="A4" s="241" t="s">
        <v>117</v>
      </c>
      <c r="B4" s="241"/>
      <c r="C4" s="259"/>
      <c r="D4" s="260" t="s">
        <v>109</v>
      </c>
      <c r="E4" s="261" t="s">
        <v>85</v>
      </c>
      <c r="F4" s="219" t="s">
        <v>195</v>
      </c>
      <c r="G4" s="231" t="s">
        <v>196</v>
      </c>
      <c r="H4" s="231" t="s">
        <v>197</v>
      </c>
      <c r="I4" s="231" t="s">
        <v>198</v>
      </c>
      <c r="J4" s="231" t="s">
        <v>199</v>
      </c>
      <c r="K4" s="231" t="s">
        <v>200</v>
      </c>
      <c r="L4" s="231" t="s">
        <v>201</v>
      </c>
      <c r="M4" s="231" t="s">
        <v>202</v>
      </c>
      <c r="N4" s="231" t="s">
        <v>203</v>
      </c>
      <c r="O4" s="231" t="s">
        <v>204</v>
      </c>
      <c r="P4" s="257" t="s">
        <v>205</v>
      </c>
    </row>
    <row r="5" spans="1:19" ht="38.25" customHeight="1">
      <c r="A5" s="78" t="s">
        <v>110</v>
      </c>
      <c r="B5" s="78" t="s">
        <v>111</v>
      </c>
      <c r="C5" s="121" t="s">
        <v>112</v>
      </c>
      <c r="D5" s="260"/>
      <c r="E5" s="262"/>
      <c r="F5" s="231"/>
      <c r="G5" s="231"/>
      <c r="H5" s="231"/>
      <c r="I5" s="231"/>
      <c r="J5" s="231"/>
      <c r="K5" s="231"/>
      <c r="L5" s="231"/>
      <c r="M5" s="231"/>
      <c r="N5" s="231"/>
      <c r="O5" s="231"/>
      <c r="P5" s="257"/>
    </row>
    <row r="6" spans="1:19" s="1" customFormat="1" ht="27" customHeight="1">
      <c r="A6" s="63"/>
      <c r="B6" s="63"/>
      <c r="C6" s="63"/>
      <c r="D6" s="122" t="s">
        <v>104</v>
      </c>
      <c r="E6" s="13">
        <f>SUM(F6:P6)</f>
        <v>320.19</v>
      </c>
      <c r="F6" s="13">
        <v>9</v>
      </c>
      <c r="G6" s="13">
        <v>4.4000000000000004</v>
      </c>
      <c r="H6" s="13">
        <v>7.83</v>
      </c>
      <c r="I6" s="13">
        <v>10</v>
      </c>
      <c r="J6" s="13">
        <v>50</v>
      </c>
      <c r="K6" s="13">
        <v>35</v>
      </c>
      <c r="L6" s="13">
        <v>10</v>
      </c>
      <c r="M6" s="13">
        <v>2.8</v>
      </c>
      <c r="N6" s="13"/>
      <c r="O6" s="13"/>
      <c r="P6" s="13">
        <v>191.16</v>
      </c>
    </row>
    <row r="7" spans="1:19" ht="27" customHeight="1">
      <c r="A7" s="186" t="s">
        <v>292</v>
      </c>
      <c r="B7" s="186"/>
      <c r="C7" s="186"/>
      <c r="D7" s="187" t="s">
        <v>293</v>
      </c>
      <c r="E7" s="13">
        <f>SUM(F7:P7)</f>
        <v>320.19</v>
      </c>
      <c r="F7" s="13">
        <v>9</v>
      </c>
      <c r="G7" s="13">
        <v>4.4000000000000004</v>
      </c>
      <c r="H7" s="13">
        <v>7.83</v>
      </c>
      <c r="I7" s="13">
        <v>10</v>
      </c>
      <c r="J7" s="13">
        <v>50</v>
      </c>
      <c r="K7" s="13">
        <v>35</v>
      </c>
      <c r="L7" s="13">
        <v>10</v>
      </c>
      <c r="M7" s="13">
        <v>2.8</v>
      </c>
      <c r="N7" s="13"/>
      <c r="O7" s="13"/>
      <c r="P7" s="13">
        <v>191.16</v>
      </c>
    </row>
    <row r="8" spans="1:19" ht="27" customHeight="1">
      <c r="A8" s="186" t="s">
        <v>294</v>
      </c>
      <c r="B8" s="186" t="s">
        <v>295</v>
      </c>
      <c r="C8" s="186"/>
      <c r="D8" s="187" t="s">
        <v>296</v>
      </c>
      <c r="E8" s="13">
        <f>SUM(F8:P8)</f>
        <v>320.19</v>
      </c>
      <c r="F8" s="13">
        <v>9</v>
      </c>
      <c r="G8" s="13">
        <v>4.4000000000000004</v>
      </c>
      <c r="H8" s="13">
        <v>7.83</v>
      </c>
      <c r="I8" s="13">
        <v>10</v>
      </c>
      <c r="J8" s="13">
        <v>50</v>
      </c>
      <c r="K8" s="13">
        <v>35</v>
      </c>
      <c r="L8" s="13">
        <v>10</v>
      </c>
      <c r="M8" s="13">
        <v>2.8</v>
      </c>
      <c r="N8" s="13"/>
      <c r="O8" s="13"/>
      <c r="P8" s="13">
        <v>191.16</v>
      </c>
    </row>
    <row r="9" spans="1:19" ht="27" customHeight="1">
      <c r="A9" s="186" t="s">
        <v>297</v>
      </c>
      <c r="B9" s="186" t="s">
        <v>295</v>
      </c>
      <c r="C9" s="186" t="s">
        <v>298</v>
      </c>
      <c r="D9" s="187" t="s">
        <v>299</v>
      </c>
      <c r="E9" s="13">
        <f>SUM(F9:P9)</f>
        <v>320.19</v>
      </c>
      <c r="F9" s="13">
        <v>9</v>
      </c>
      <c r="G9" s="13">
        <v>4.4000000000000004</v>
      </c>
      <c r="H9" s="13">
        <v>7.83</v>
      </c>
      <c r="I9" s="13">
        <v>10</v>
      </c>
      <c r="J9" s="13">
        <v>50</v>
      </c>
      <c r="K9" s="13">
        <v>35</v>
      </c>
      <c r="L9" s="13">
        <v>10</v>
      </c>
      <c r="M9" s="13">
        <v>2.8</v>
      </c>
      <c r="N9" s="13"/>
      <c r="O9" s="13"/>
      <c r="P9" s="13">
        <v>191.16</v>
      </c>
      <c r="R9" s="17"/>
      <c r="S9" s="17"/>
    </row>
    <row r="10" spans="1:19" s="59" customFormat="1" ht="27" customHeight="1">
      <c r="A10" s="65"/>
      <c r="B10" s="65"/>
      <c r="C10" s="65"/>
      <c r="D10" s="66"/>
      <c r="E10" s="13"/>
      <c r="F10" s="13"/>
      <c r="G10" s="13"/>
      <c r="H10" s="69"/>
      <c r="I10" s="69"/>
      <c r="J10" s="69"/>
      <c r="K10" s="69"/>
      <c r="L10" s="69"/>
      <c r="M10" s="69"/>
      <c r="N10" s="69"/>
      <c r="O10" s="69"/>
      <c r="P10" s="69"/>
      <c r="Q10" s="88"/>
      <c r="S10" s="88"/>
    </row>
    <row r="11" spans="1:19" s="59" customFormat="1" ht="27" customHeight="1">
      <c r="A11" s="65"/>
      <c r="B11" s="65"/>
      <c r="C11" s="65"/>
      <c r="D11" s="66"/>
      <c r="E11" s="13"/>
      <c r="F11" s="13"/>
      <c r="G11" s="13"/>
      <c r="H11" s="69"/>
      <c r="I11" s="69"/>
      <c r="J11" s="69"/>
      <c r="K11" s="69"/>
      <c r="L11" s="69"/>
      <c r="M11" s="69"/>
      <c r="N11" s="69"/>
      <c r="O11" s="69"/>
      <c r="P11" s="69"/>
      <c r="R11" s="88"/>
      <c r="S11" s="88"/>
    </row>
    <row r="12" spans="1:19" s="59" customFormat="1" ht="27" customHeight="1">
      <c r="A12" s="83"/>
      <c r="B12" s="83"/>
      <c r="C12" s="83"/>
      <c r="D12" s="123"/>
      <c r="E12" s="69"/>
      <c r="F12" s="69"/>
      <c r="G12" s="69"/>
      <c r="H12" s="69"/>
      <c r="I12" s="69"/>
      <c r="J12" s="69"/>
      <c r="K12" s="69"/>
      <c r="L12" s="69"/>
      <c r="M12" s="69"/>
      <c r="N12" s="69"/>
      <c r="O12" s="69"/>
      <c r="P12" s="69"/>
      <c r="Q12" s="88"/>
      <c r="R12" s="88"/>
    </row>
    <row r="13" spans="1:19" s="59" customFormat="1" ht="27" customHeight="1">
      <c r="A13" s="83"/>
      <c r="B13" s="83"/>
      <c r="C13" s="83"/>
      <c r="D13" s="123"/>
      <c r="E13" s="69"/>
      <c r="F13" s="69"/>
      <c r="G13" s="69"/>
      <c r="H13" s="69"/>
      <c r="I13" s="69"/>
      <c r="J13" s="69"/>
      <c r="K13" s="69"/>
      <c r="L13" s="69"/>
      <c r="M13" s="69"/>
      <c r="N13" s="69"/>
      <c r="O13" s="69"/>
      <c r="P13" s="69"/>
    </row>
    <row r="14" spans="1:19" s="59" customFormat="1" ht="27" customHeight="1">
      <c r="A14" s="83"/>
      <c r="B14" s="83"/>
      <c r="C14" s="83"/>
      <c r="D14" s="123"/>
      <c r="E14" s="69"/>
      <c r="F14" s="69"/>
      <c r="G14" s="69"/>
      <c r="H14" s="69"/>
      <c r="I14" s="69"/>
      <c r="J14" s="69"/>
      <c r="K14" s="69"/>
      <c r="L14" s="69"/>
      <c r="M14" s="69"/>
      <c r="N14" s="69"/>
      <c r="O14" s="69"/>
      <c r="P14" s="69"/>
    </row>
    <row r="15" spans="1:19" s="59" customFormat="1" ht="27" customHeight="1">
      <c r="A15" s="83"/>
      <c r="B15" s="83"/>
      <c r="C15" s="83"/>
      <c r="D15" s="123"/>
      <c r="E15" s="69"/>
      <c r="F15" s="69"/>
      <c r="G15" s="69"/>
      <c r="H15" s="69"/>
      <c r="I15" s="69"/>
      <c r="J15" s="69"/>
      <c r="K15" s="69"/>
      <c r="L15" s="69"/>
      <c r="M15" s="69"/>
      <c r="N15" s="69"/>
      <c r="O15" s="69"/>
      <c r="P15" s="69"/>
    </row>
    <row r="16" spans="1:19" ht="27" customHeight="1">
      <c r="A16" s="44"/>
      <c r="B16" s="44"/>
      <c r="C16" s="44"/>
      <c r="D16" s="44"/>
      <c r="E16" s="44"/>
      <c r="F16" s="44"/>
      <c r="G16" s="44"/>
      <c r="H16" s="44"/>
      <c r="I16" s="44"/>
      <c r="J16" s="44"/>
      <c r="K16" s="44"/>
      <c r="L16" s="44"/>
      <c r="M16" s="44"/>
      <c r="N16" s="44"/>
      <c r="O16" s="44"/>
      <c r="P16" s="44"/>
    </row>
    <row r="17" spans="1:16" ht="27" customHeight="1">
      <c r="A17" s="44"/>
      <c r="B17" s="44"/>
      <c r="C17" s="44"/>
      <c r="D17" s="44"/>
      <c r="E17" s="44"/>
      <c r="F17" s="44"/>
      <c r="G17" s="44"/>
      <c r="H17" s="44"/>
      <c r="I17" s="44"/>
      <c r="J17" s="44"/>
      <c r="K17" s="44"/>
      <c r="L17" s="44"/>
      <c r="M17" s="44"/>
      <c r="N17" s="44"/>
      <c r="O17" s="44"/>
      <c r="P17" s="44"/>
    </row>
    <row r="18" spans="1:16" ht="27" customHeight="1">
      <c r="A18" s="44"/>
      <c r="B18" s="44"/>
      <c r="C18" s="44"/>
      <c r="D18" s="44"/>
      <c r="E18" s="44"/>
      <c r="F18" s="44"/>
      <c r="G18" s="44"/>
      <c r="H18" s="44"/>
      <c r="I18" s="44"/>
      <c r="J18" s="44"/>
      <c r="K18" s="44"/>
      <c r="L18" s="44"/>
      <c r="M18" s="44"/>
      <c r="N18" s="44"/>
      <c r="O18" s="44"/>
      <c r="P18" s="44"/>
    </row>
    <row r="19" spans="1:16" ht="27" customHeight="1">
      <c r="A19" s="44"/>
      <c r="B19" s="44"/>
      <c r="C19" s="44"/>
      <c r="D19" s="44"/>
      <c r="E19" s="44"/>
      <c r="F19" s="44"/>
      <c r="G19" s="44"/>
      <c r="H19" s="44"/>
      <c r="I19" s="44"/>
      <c r="J19" s="44"/>
      <c r="K19" s="44"/>
      <c r="L19" s="44"/>
      <c r="M19" s="44"/>
      <c r="N19" s="44"/>
      <c r="O19" s="44"/>
      <c r="P19" s="44"/>
    </row>
    <row r="20" spans="1:16" ht="27" customHeight="1">
      <c r="A20" s="44"/>
      <c r="B20" s="44"/>
      <c r="C20" s="44"/>
      <c r="D20" s="44"/>
      <c r="E20" s="44"/>
      <c r="F20" s="44"/>
      <c r="G20" s="44"/>
      <c r="H20" s="44"/>
      <c r="I20" s="44"/>
      <c r="J20" s="44"/>
      <c r="K20" s="44"/>
      <c r="L20" s="44"/>
      <c r="M20" s="44"/>
      <c r="N20" s="44"/>
      <c r="O20" s="44"/>
      <c r="P20" s="44"/>
    </row>
    <row r="21" spans="1:16" ht="27" customHeight="1">
      <c r="A21" s="44"/>
      <c r="B21" s="44"/>
      <c r="C21" s="44"/>
      <c r="D21" s="44"/>
      <c r="E21" s="44"/>
      <c r="F21" s="44"/>
      <c r="G21" s="44"/>
      <c r="H21" s="44"/>
      <c r="I21" s="44"/>
      <c r="J21" s="44"/>
      <c r="K21" s="44"/>
      <c r="L21" s="44"/>
      <c r="M21" s="44"/>
      <c r="N21" s="44"/>
      <c r="O21" s="44"/>
      <c r="P21" s="44"/>
    </row>
    <row r="22" spans="1:16" ht="27" customHeight="1">
      <c r="A22" s="44"/>
      <c r="B22" s="44"/>
      <c r="C22" s="44"/>
      <c r="D22" s="44"/>
      <c r="E22" s="44"/>
      <c r="F22" s="44"/>
      <c r="G22" s="44"/>
      <c r="H22" s="44"/>
      <c r="I22" s="44"/>
      <c r="J22" s="44"/>
      <c r="K22" s="44"/>
      <c r="L22" s="44"/>
      <c r="M22" s="44"/>
      <c r="N22" s="44"/>
      <c r="O22" s="44"/>
      <c r="P22" s="44"/>
    </row>
    <row r="23" spans="1:16" ht="27" customHeight="1">
      <c r="A23" s="44"/>
      <c r="B23" s="44"/>
      <c r="C23" s="44"/>
      <c r="D23" s="44"/>
      <c r="E23" s="44"/>
      <c r="F23" s="44"/>
      <c r="G23" s="44"/>
      <c r="H23" s="44"/>
      <c r="I23" s="44"/>
      <c r="J23" s="44"/>
      <c r="K23" s="44"/>
      <c r="L23" s="44"/>
      <c r="M23" s="44"/>
      <c r="N23" s="44"/>
      <c r="O23" s="44"/>
      <c r="P23" s="44"/>
    </row>
  </sheetData>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honeticPr fontId="0" type="noConversion"/>
  <printOptions horizontalCentered="1"/>
  <pageMargins left="0.196527777777778" right="0.196527777777778" top="0.78680555555555598" bottom="0.59027777777777801" header="0" footer="0"/>
  <pageSetup paperSize="9" scale="90" orientation="landscape" r:id="rId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dimension ref="A1:M23"/>
  <sheetViews>
    <sheetView showGridLines="0" showZeros="0" workbookViewId="0">
      <selection activeCell="E6" sqref="E6:J9"/>
    </sheetView>
  </sheetViews>
  <sheetFormatPr defaultColWidth="9.1640625" defaultRowHeight="12.75" customHeight="1"/>
  <cols>
    <col min="1" max="1" width="11" customWidth="1"/>
    <col min="2" max="2" width="9" customWidth="1"/>
    <col min="3" max="3" width="7.33203125" customWidth="1"/>
    <col min="4" max="4" width="49.5" customWidth="1"/>
    <col min="5" max="5" width="18.1640625" customWidth="1"/>
    <col min="6" max="10" width="17.33203125" customWidth="1"/>
  </cols>
  <sheetData>
    <row r="1" spans="1:13" ht="22.5" customHeight="1">
      <c r="A1" s="2" t="s">
        <v>206</v>
      </c>
      <c r="B1" s="79"/>
      <c r="C1" s="79"/>
      <c r="D1" s="80"/>
      <c r="E1" s="80"/>
      <c r="F1" s="80"/>
      <c r="G1" s="80"/>
      <c r="H1" s="80"/>
      <c r="I1" s="80"/>
      <c r="J1" s="86"/>
    </row>
    <row r="2" spans="1:13" ht="22.5" customHeight="1">
      <c r="A2" s="61" t="s">
        <v>207</v>
      </c>
      <c r="B2" s="61"/>
      <c r="C2" s="61"/>
      <c r="D2" s="61"/>
      <c r="E2" s="61"/>
      <c r="F2" s="61"/>
      <c r="G2" s="61"/>
      <c r="H2" s="61"/>
      <c r="I2" s="61"/>
      <c r="J2" s="61"/>
    </row>
    <row r="3" spans="1:13" ht="22.5" customHeight="1">
      <c r="A3" s="246" t="s">
        <v>286</v>
      </c>
      <c r="B3" s="247"/>
      <c r="C3" s="247"/>
      <c r="D3" s="247"/>
      <c r="E3" s="247"/>
      <c r="F3" s="247"/>
      <c r="G3" s="81"/>
      <c r="H3" s="81"/>
      <c r="I3" s="81"/>
      <c r="J3" s="87" t="s">
        <v>83</v>
      </c>
    </row>
    <row r="4" spans="1:13" ht="22.5" customHeight="1">
      <c r="A4" s="242" t="s">
        <v>117</v>
      </c>
      <c r="B4" s="242"/>
      <c r="C4" s="242"/>
      <c r="D4" s="242" t="s">
        <v>132</v>
      </c>
      <c r="E4" s="253" t="s">
        <v>85</v>
      </c>
      <c r="F4" s="231" t="s">
        <v>208</v>
      </c>
      <c r="G4" s="231" t="s">
        <v>202</v>
      </c>
      <c r="H4" s="231" t="s">
        <v>204</v>
      </c>
      <c r="I4" s="231" t="s">
        <v>209</v>
      </c>
      <c r="J4" s="231" t="s">
        <v>205</v>
      </c>
    </row>
    <row r="5" spans="1:13" ht="38.25" customHeight="1">
      <c r="A5" s="8" t="s">
        <v>110</v>
      </c>
      <c r="B5" s="8" t="s">
        <v>111</v>
      </c>
      <c r="C5" s="8" t="s">
        <v>112</v>
      </c>
      <c r="D5" s="242"/>
      <c r="E5" s="253"/>
      <c r="F5" s="231"/>
      <c r="G5" s="231"/>
      <c r="H5" s="231"/>
      <c r="I5" s="231"/>
      <c r="J5" s="231"/>
    </row>
    <row r="6" spans="1:13" s="1" customFormat="1" ht="27" customHeight="1">
      <c r="A6" s="63"/>
      <c r="B6" s="63"/>
      <c r="C6" s="63"/>
      <c r="D6" s="64" t="s">
        <v>104</v>
      </c>
      <c r="E6" s="13">
        <f>SUM(F6:J6)</f>
        <v>320.19</v>
      </c>
      <c r="F6" s="13">
        <v>45.34</v>
      </c>
      <c r="G6" s="13"/>
      <c r="H6" s="13"/>
      <c r="I6" s="13">
        <v>21.23</v>
      </c>
      <c r="J6" s="13">
        <v>253.62</v>
      </c>
    </row>
    <row r="7" spans="1:13" ht="27" customHeight="1">
      <c r="A7" s="186" t="s">
        <v>292</v>
      </c>
      <c r="B7" s="186"/>
      <c r="C7" s="186"/>
      <c r="D7" s="187" t="s">
        <v>293</v>
      </c>
      <c r="E7" s="13">
        <f>SUM(F7:J7)</f>
        <v>320.19</v>
      </c>
      <c r="F7" s="13">
        <v>45.34</v>
      </c>
      <c r="G7" s="13"/>
      <c r="H7" s="13"/>
      <c r="I7" s="13">
        <v>21.23</v>
      </c>
      <c r="J7" s="13">
        <v>253.62</v>
      </c>
    </row>
    <row r="8" spans="1:13" ht="27" customHeight="1">
      <c r="A8" s="186" t="s">
        <v>294</v>
      </c>
      <c r="B8" s="186" t="s">
        <v>295</v>
      </c>
      <c r="C8" s="186"/>
      <c r="D8" s="187" t="s">
        <v>296</v>
      </c>
      <c r="E8" s="13">
        <f>SUM(F8:J8)</f>
        <v>320.19</v>
      </c>
      <c r="F8" s="13">
        <v>45.34</v>
      </c>
      <c r="G8" s="13"/>
      <c r="H8" s="13"/>
      <c r="I8" s="13">
        <v>21.23</v>
      </c>
      <c r="J8" s="13">
        <v>253.62</v>
      </c>
    </row>
    <row r="9" spans="1:13" ht="27" customHeight="1">
      <c r="A9" s="186" t="s">
        <v>297</v>
      </c>
      <c r="B9" s="186" t="s">
        <v>295</v>
      </c>
      <c r="C9" s="186" t="s">
        <v>298</v>
      </c>
      <c r="D9" s="187" t="s">
        <v>299</v>
      </c>
      <c r="E9" s="13">
        <f>SUM(F9:J9)</f>
        <v>320.19</v>
      </c>
      <c r="F9" s="13">
        <v>45.34</v>
      </c>
      <c r="G9" s="13"/>
      <c r="H9" s="13"/>
      <c r="I9" s="13">
        <v>21.23</v>
      </c>
      <c r="J9" s="13">
        <v>253.62</v>
      </c>
      <c r="L9" s="17"/>
      <c r="M9" s="17"/>
    </row>
    <row r="10" spans="1:13" s="59" customFormat="1" ht="27" customHeight="1">
      <c r="A10" s="65"/>
      <c r="B10" s="65"/>
      <c r="C10" s="65"/>
      <c r="D10" s="66"/>
      <c r="E10" s="13"/>
      <c r="F10" s="13"/>
      <c r="G10" s="13"/>
      <c r="H10" s="13"/>
      <c r="I10" s="13"/>
      <c r="J10" s="69"/>
      <c r="K10" s="88"/>
      <c r="M10" s="88"/>
    </row>
    <row r="11" spans="1:13" s="59" customFormat="1" ht="27" customHeight="1">
      <c r="A11" s="65"/>
      <c r="B11" s="65"/>
      <c r="C11" s="65"/>
      <c r="D11" s="66"/>
      <c r="E11" s="13"/>
      <c r="F11" s="13"/>
      <c r="G11" s="13"/>
      <c r="H11" s="13"/>
      <c r="I11" s="13"/>
      <c r="J11" s="69"/>
      <c r="L11" s="88"/>
      <c r="M11" s="88"/>
    </row>
    <row r="12" spans="1:13" s="59" customFormat="1" ht="27" customHeight="1">
      <c r="A12" s="83"/>
      <c r="B12" s="83"/>
      <c r="C12" s="83"/>
      <c r="D12" s="120"/>
      <c r="E12" s="69"/>
      <c r="F12" s="69"/>
      <c r="G12" s="69"/>
      <c r="H12" s="69"/>
      <c r="I12" s="69"/>
      <c r="J12" s="69"/>
      <c r="K12" s="88"/>
      <c r="L12" s="88"/>
    </row>
    <row r="13" spans="1:13" s="59" customFormat="1" ht="27" customHeight="1">
      <c r="A13" s="83"/>
      <c r="B13" s="83"/>
      <c r="C13" s="83"/>
      <c r="D13" s="120"/>
      <c r="E13" s="69"/>
      <c r="F13" s="69"/>
      <c r="G13" s="69"/>
      <c r="H13" s="69"/>
      <c r="I13" s="69"/>
      <c r="J13" s="69"/>
    </row>
    <row r="14" spans="1:13" s="59" customFormat="1" ht="27" customHeight="1">
      <c r="A14" s="83"/>
      <c r="B14" s="83"/>
      <c r="C14" s="83"/>
      <c r="D14" s="120"/>
      <c r="E14" s="69"/>
      <c r="F14" s="69"/>
      <c r="G14" s="69"/>
      <c r="H14" s="69"/>
      <c r="I14" s="69"/>
      <c r="J14" s="69"/>
    </row>
    <row r="15" spans="1:13" s="59" customFormat="1" ht="27" customHeight="1">
      <c r="A15" s="83"/>
      <c r="B15" s="83"/>
      <c r="C15" s="83"/>
      <c r="D15" s="120"/>
      <c r="E15" s="69"/>
      <c r="F15" s="69"/>
      <c r="G15" s="69"/>
      <c r="H15" s="69"/>
      <c r="I15" s="69"/>
      <c r="J15" s="69"/>
    </row>
    <row r="16" spans="1:13" ht="27" customHeight="1">
      <c r="A16" s="44"/>
      <c r="B16" s="44"/>
      <c r="C16" s="44"/>
      <c r="D16" s="44"/>
      <c r="E16" s="44"/>
      <c r="F16" s="44"/>
      <c r="G16" s="44"/>
      <c r="H16" s="44"/>
      <c r="I16" s="44"/>
      <c r="J16" s="44"/>
    </row>
    <row r="17" spans="1:10" ht="27" customHeight="1">
      <c r="A17" s="44"/>
      <c r="B17" s="44"/>
      <c r="C17" s="44"/>
      <c r="D17" s="44"/>
      <c r="E17" s="44"/>
      <c r="F17" s="44"/>
      <c r="G17" s="44"/>
      <c r="H17" s="44"/>
      <c r="I17" s="44"/>
      <c r="J17" s="44"/>
    </row>
    <row r="18" spans="1:10" ht="27" customHeight="1">
      <c r="A18" s="44"/>
      <c r="B18" s="44"/>
      <c r="C18" s="44"/>
      <c r="D18" s="44"/>
      <c r="E18" s="44"/>
      <c r="F18" s="44"/>
      <c r="G18" s="44"/>
      <c r="H18" s="44"/>
      <c r="I18" s="44"/>
      <c r="J18" s="44"/>
    </row>
    <row r="19" spans="1:10" ht="27" customHeight="1">
      <c r="A19" s="44"/>
      <c r="B19" s="44"/>
      <c r="C19" s="44"/>
      <c r="D19" s="44"/>
      <c r="E19" s="44"/>
      <c r="F19" s="44"/>
      <c r="G19" s="44"/>
      <c r="H19" s="44"/>
      <c r="I19" s="44"/>
      <c r="J19" s="44"/>
    </row>
    <row r="20" spans="1:10" ht="27" customHeight="1">
      <c r="A20" s="44"/>
      <c r="B20" s="44"/>
      <c r="C20" s="44"/>
      <c r="D20" s="44"/>
      <c r="E20" s="44"/>
      <c r="F20" s="44"/>
      <c r="G20" s="44"/>
      <c r="H20" s="44"/>
      <c r="I20" s="44"/>
      <c r="J20" s="44"/>
    </row>
    <row r="21" spans="1:10" ht="27" customHeight="1">
      <c r="A21" s="44"/>
      <c r="B21" s="44"/>
      <c r="C21" s="44"/>
      <c r="D21" s="44"/>
      <c r="E21" s="44"/>
      <c r="F21" s="44"/>
      <c r="G21" s="44"/>
      <c r="H21" s="44"/>
      <c r="I21" s="44"/>
      <c r="J21" s="44"/>
    </row>
    <row r="22" spans="1:10" ht="27" customHeight="1">
      <c r="A22" s="44"/>
      <c r="B22" s="44"/>
      <c r="C22" s="44"/>
      <c r="D22" s="44"/>
      <c r="E22" s="44"/>
      <c r="F22" s="44"/>
      <c r="G22" s="44"/>
      <c r="H22" s="44"/>
      <c r="I22" s="44"/>
      <c r="J22" s="44"/>
    </row>
    <row r="23" spans="1:10" ht="27" customHeight="1">
      <c r="A23" s="44"/>
      <c r="B23" s="44"/>
      <c r="C23" s="44"/>
      <c r="D23" s="44"/>
      <c r="E23" s="44"/>
      <c r="F23" s="44"/>
      <c r="G23" s="44"/>
      <c r="H23" s="44"/>
      <c r="I23" s="44"/>
      <c r="J23" s="44"/>
    </row>
  </sheetData>
  <mergeCells count="9">
    <mergeCell ref="G4:G5"/>
    <mergeCell ref="H4:H5"/>
    <mergeCell ref="I4:I5"/>
    <mergeCell ref="J4:J5"/>
    <mergeCell ref="A3:F3"/>
    <mergeCell ref="A4:C4"/>
    <mergeCell ref="D4:D5"/>
    <mergeCell ref="E4:E5"/>
    <mergeCell ref="F4:F5"/>
  </mergeCells>
  <phoneticPr fontId="0" type="noConversion"/>
  <printOptions horizontalCentered="1"/>
  <pageMargins left="0.196527777777778" right="0.196527777777778" top="0.78680555555555598" bottom="0.59027777777777801" header="0" footer="0"/>
  <pageSetup paperSize="9" scale="90" orientation="landscape" r:id="rId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dimension ref="A1:IT34"/>
  <sheetViews>
    <sheetView showGridLines="0" showZeros="0" workbookViewId="0">
      <selection activeCell="E30" sqref="E30"/>
    </sheetView>
  </sheetViews>
  <sheetFormatPr defaultColWidth="9.1640625" defaultRowHeight="12.75" customHeight="1"/>
  <cols>
    <col min="1" max="1" width="51" customWidth="1"/>
    <col min="2" max="2" width="17" customWidth="1"/>
    <col min="3" max="3" width="37" customWidth="1"/>
    <col min="4" max="6" width="17" customWidth="1"/>
    <col min="7" max="7" width="16" customWidth="1"/>
  </cols>
  <sheetData>
    <row r="1" spans="1:254" ht="21" customHeight="1">
      <c r="A1" s="2" t="s">
        <v>210</v>
      </c>
      <c r="B1" s="2"/>
      <c r="C1" s="2"/>
      <c r="D1" s="2"/>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row>
    <row r="2" spans="1:254" ht="21" customHeight="1">
      <c r="A2" s="263" t="s">
        <v>211</v>
      </c>
      <c r="B2" s="263"/>
      <c r="C2" s="263"/>
      <c r="D2" s="263"/>
      <c r="E2" s="263"/>
      <c r="F2" s="263"/>
      <c r="G2" s="105"/>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row>
    <row r="3" spans="1:254" ht="21" customHeight="1">
      <c r="A3" s="239" t="s">
        <v>286</v>
      </c>
      <c r="B3" s="240"/>
      <c r="C3" s="240"/>
      <c r="E3" s="44"/>
      <c r="G3" s="106" t="s">
        <v>2</v>
      </c>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row>
    <row r="4" spans="1:254" s="42" customFormat="1" ht="21" customHeight="1">
      <c r="A4" s="95" t="s">
        <v>3</v>
      </c>
      <c r="B4" s="95"/>
      <c r="C4" s="95" t="s">
        <v>5</v>
      </c>
      <c r="D4" s="94"/>
      <c r="E4" s="107"/>
      <c r="F4" s="107"/>
      <c r="G4" s="107"/>
    </row>
    <row r="5" spans="1:254" s="42" customFormat="1" ht="28.5" customHeight="1">
      <c r="A5" s="51" t="s">
        <v>6</v>
      </c>
      <c r="B5" s="70" t="s">
        <v>7</v>
      </c>
      <c r="C5" s="82" t="s">
        <v>6</v>
      </c>
      <c r="D5" s="70" t="s">
        <v>104</v>
      </c>
      <c r="E5" s="70" t="s">
        <v>212</v>
      </c>
      <c r="F5" s="70" t="s">
        <v>213</v>
      </c>
      <c r="G5" s="51" t="s">
        <v>214</v>
      </c>
    </row>
    <row r="6" spans="1:254" s="1" customFormat="1" ht="21" customHeight="1">
      <c r="A6" s="108" t="s">
        <v>11</v>
      </c>
      <c r="B6" s="109">
        <f>SUM(B7:B14)</f>
        <v>4193.43</v>
      </c>
      <c r="C6" s="110" t="s">
        <v>12</v>
      </c>
      <c r="D6" s="109">
        <v>2929.25</v>
      </c>
      <c r="E6" s="109">
        <v>2929.25</v>
      </c>
      <c r="F6" s="109">
        <v>0</v>
      </c>
      <c r="G6" s="56"/>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row>
    <row r="7" spans="1:254" s="1" customFormat="1" ht="21" customHeight="1">
      <c r="A7" s="108" t="s">
        <v>15</v>
      </c>
      <c r="B7" s="109">
        <v>937.02</v>
      </c>
      <c r="C7" s="110" t="s">
        <v>16</v>
      </c>
      <c r="D7" s="109">
        <v>74.2</v>
      </c>
      <c r="E7" s="109">
        <v>74.2</v>
      </c>
      <c r="F7" s="109">
        <v>0</v>
      </c>
      <c r="G7" s="56"/>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row>
    <row r="8" spans="1:254" s="1" customFormat="1" ht="21" customHeight="1">
      <c r="A8" s="108" t="s">
        <v>19</v>
      </c>
      <c r="B8" s="109"/>
      <c r="C8" s="110" t="s">
        <v>20</v>
      </c>
      <c r="D8" s="109">
        <f t="shared" ref="D8:E27" si="0">E8+F8+G8</f>
        <v>0</v>
      </c>
      <c r="E8" s="109">
        <f t="shared" si="0"/>
        <v>0</v>
      </c>
      <c r="F8" s="109">
        <v>0</v>
      </c>
      <c r="G8" s="56"/>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row>
    <row r="9" spans="1:254" s="1" customFormat="1" ht="21" customHeight="1">
      <c r="A9" s="108" t="s">
        <v>23</v>
      </c>
      <c r="B9" s="109"/>
      <c r="C9" s="110" t="s">
        <v>24</v>
      </c>
      <c r="D9" s="109">
        <f t="shared" si="0"/>
        <v>0</v>
      </c>
      <c r="E9" s="109">
        <f t="shared" si="0"/>
        <v>0</v>
      </c>
      <c r="F9" s="109">
        <v>0</v>
      </c>
      <c r="G9" s="56"/>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row>
    <row r="10" spans="1:254" s="1" customFormat="1" ht="21" customHeight="1">
      <c r="A10" s="108" t="s">
        <v>27</v>
      </c>
      <c r="B10" s="109">
        <v>641.20000000000005</v>
      </c>
      <c r="C10" s="110" t="s">
        <v>28</v>
      </c>
      <c r="D10" s="109">
        <v>76.599999999999994</v>
      </c>
      <c r="E10" s="109">
        <v>76.599999999999994</v>
      </c>
      <c r="F10" s="109">
        <v>0</v>
      </c>
      <c r="G10" s="56"/>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row>
    <row r="11" spans="1:254" s="1" customFormat="1" ht="21" customHeight="1">
      <c r="A11" s="112" t="s">
        <v>31</v>
      </c>
      <c r="B11" s="109"/>
      <c r="C11" s="110" t="s">
        <v>32</v>
      </c>
      <c r="D11" s="109">
        <v>320.19</v>
      </c>
      <c r="E11" s="109">
        <v>320.19</v>
      </c>
      <c r="F11" s="109">
        <v>0</v>
      </c>
      <c r="G11" s="56"/>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row>
    <row r="12" spans="1:254" s="1" customFormat="1" ht="21" customHeight="1">
      <c r="A12" s="112" t="s">
        <v>35</v>
      </c>
      <c r="B12" s="109"/>
      <c r="C12" s="110" t="s">
        <v>36</v>
      </c>
      <c r="D12" s="109">
        <v>204.27</v>
      </c>
      <c r="E12" s="109">
        <v>204.27</v>
      </c>
      <c r="F12" s="109">
        <v>0</v>
      </c>
      <c r="G12" s="56"/>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row>
    <row r="13" spans="1:254" s="1" customFormat="1" ht="21" customHeight="1">
      <c r="A13" s="112" t="s">
        <v>39</v>
      </c>
      <c r="B13" s="109"/>
      <c r="C13" s="110" t="s">
        <v>40</v>
      </c>
      <c r="D13" s="109">
        <f t="shared" si="0"/>
        <v>0</v>
      </c>
      <c r="E13" s="109">
        <f t="shared" si="0"/>
        <v>0</v>
      </c>
      <c r="F13" s="109">
        <v>0</v>
      </c>
      <c r="G13" s="56"/>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row>
    <row r="14" spans="1:254" s="1" customFormat="1" ht="21" customHeight="1">
      <c r="A14" s="112" t="s">
        <v>43</v>
      </c>
      <c r="B14" s="109">
        <v>2615.21</v>
      </c>
      <c r="C14" s="110" t="s">
        <v>44</v>
      </c>
      <c r="D14" s="109">
        <v>225.29</v>
      </c>
      <c r="E14" s="109">
        <v>225.29</v>
      </c>
      <c r="F14" s="109">
        <v>0</v>
      </c>
      <c r="G14" s="56"/>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2"/>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2"/>
      <c r="ET14" s="42"/>
      <c r="EU14" s="42"/>
      <c r="EV14" s="42"/>
      <c r="EW14" s="42"/>
      <c r="EX14" s="42"/>
      <c r="EY14" s="42"/>
      <c r="EZ14" s="42"/>
      <c r="FA14" s="42"/>
      <c r="FB14" s="42"/>
      <c r="FC14" s="42"/>
      <c r="FD14" s="42"/>
      <c r="FE14" s="42"/>
      <c r="FF14" s="42"/>
      <c r="FG14" s="42"/>
      <c r="FH14" s="42"/>
      <c r="FI14" s="42"/>
      <c r="FJ14" s="42"/>
      <c r="FK14" s="42"/>
      <c r="FL14" s="42"/>
      <c r="FM14" s="42"/>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2"/>
      <c r="GS14" s="42"/>
      <c r="GT14" s="42"/>
      <c r="GU14" s="42"/>
      <c r="GV14" s="42"/>
      <c r="GW14" s="42"/>
      <c r="GX14" s="42"/>
      <c r="GY14" s="42"/>
      <c r="GZ14" s="42"/>
      <c r="HA14" s="42"/>
      <c r="HB14" s="42"/>
      <c r="HC14" s="42"/>
      <c r="HD14" s="42"/>
      <c r="HE14" s="42"/>
      <c r="HF14" s="42"/>
      <c r="HG14" s="42"/>
      <c r="HH14" s="42"/>
      <c r="HI14" s="42"/>
      <c r="HJ14" s="42"/>
      <c r="HK14" s="42"/>
      <c r="HL14" s="42"/>
      <c r="HM14" s="42"/>
      <c r="HN14" s="42"/>
      <c r="HO14" s="42"/>
      <c r="HP14" s="42"/>
      <c r="HQ14" s="42"/>
      <c r="HR14" s="42"/>
      <c r="HS14" s="42"/>
      <c r="HT14" s="42"/>
      <c r="HU14" s="42"/>
      <c r="HV14" s="42"/>
      <c r="HW14" s="42"/>
      <c r="HX14" s="42"/>
      <c r="HY14" s="42"/>
      <c r="HZ14" s="42"/>
      <c r="IA14" s="42"/>
      <c r="IB14" s="42"/>
      <c r="IC14" s="42"/>
      <c r="ID14" s="42"/>
      <c r="IE14" s="42"/>
      <c r="IF14" s="42"/>
      <c r="IG14" s="42"/>
      <c r="IH14" s="42"/>
      <c r="II14" s="42"/>
      <c r="IJ14" s="42"/>
      <c r="IK14" s="42"/>
      <c r="IL14" s="42"/>
      <c r="IM14" s="42"/>
      <c r="IN14" s="42"/>
      <c r="IO14" s="42"/>
      <c r="IP14" s="42"/>
      <c r="IQ14" s="42"/>
      <c r="IR14" s="42"/>
      <c r="IS14" s="42"/>
      <c r="IT14" s="42"/>
    </row>
    <row r="15" spans="1:254" s="1" customFormat="1" ht="21" customHeight="1">
      <c r="A15" s="108"/>
      <c r="B15" s="109"/>
      <c r="C15" s="110" t="s">
        <v>48</v>
      </c>
      <c r="D15" s="109">
        <v>255.02</v>
      </c>
      <c r="E15" s="109">
        <v>255.02</v>
      </c>
      <c r="F15" s="109">
        <v>0</v>
      </c>
      <c r="G15" s="56"/>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row>
    <row r="16" spans="1:254" s="1" customFormat="1" ht="21" customHeight="1">
      <c r="A16" s="108"/>
      <c r="B16" s="109"/>
      <c r="C16" s="110" t="s">
        <v>51</v>
      </c>
      <c r="D16" s="109">
        <f t="shared" si="0"/>
        <v>0</v>
      </c>
      <c r="E16" s="109">
        <f t="shared" si="0"/>
        <v>0</v>
      </c>
      <c r="F16" s="109">
        <v>0</v>
      </c>
      <c r="G16" s="56"/>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row>
    <row r="17" spans="1:254" s="1" customFormat="1" ht="21" customHeight="1">
      <c r="A17" s="108" t="s">
        <v>215</v>
      </c>
      <c r="B17" s="13"/>
      <c r="C17" s="113" t="s">
        <v>55</v>
      </c>
      <c r="D17" s="109">
        <f t="shared" si="0"/>
        <v>0</v>
      </c>
      <c r="E17" s="109">
        <f t="shared" si="0"/>
        <v>0</v>
      </c>
      <c r="F17" s="109">
        <v>0</v>
      </c>
      <c r="G17" s="56"/>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row>
    <row r="18" spans="1:254" s="1" customFormat="1" ht="21" customHeight="1">
      <c r="A18" s="108" t="s">
        <v>216</v>
      </c>
      <c r="B18" s="114"/>
      <c r="C18" s="115" t="s">
        <v>59</v>
      </c>
      <c r="D18" s="109"/>
      <c r="E18" s="109"/>
      <c r="F18" s="109">
        <v>0</v>
      </c>
      <c r="G18" s="56"/>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row>
    <row r="19" spans="1:254" s="1" customFormat="1" ht="21" customHeight="1">
      <c r="A19" s="112"/>
      <c r="B19" s="116"/>
      <c r="C19" s="115" t="s">
        <v>62</v>
      </c>
      <c r="D19" s="109">
        <f t="shared" si="0"/>
        <v>0</v>
      </c>
      <c r="E19" s="109">
        <f t="shared" si="0"/>
        <v>0</v>
      </c>
      <c r="F19" s="109">
        <v>0</v>
      </c>
      <c r="G19" s="56"/>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row>
    <row r="20" spans="1:254" s="1" customFormat="1" ht="21" customHeight="1">
      <c r="A20" s="112"/>
      <c r="B20" s="116"/>
      <c r="C20" s="115" t="s">
        <v>65</v>
      </c>
      <c r="D20" s="109">
        <f t="shared" si="0"/>
        <v>0</v>
      </c>
      <c r="E20" s="109">
        <f t="shared" si="0"/>
        <v>0</v>
      </c>
      <c r="F20" s="109">
        <v>0</v>
      </c>
      <c r="G20" s="56"/>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row>
    <row r="21" spans="1:254" s="1" customFormat="1" ht="21" customHeight="1">
      <c r="A21" s="112"/>
      <c r="B21" s="13"/>
      <c r="C21" s="115" t="s">
        <v>68</v>
      </c>
      <c r="D21" s="109">
        <v>91.66</v>
      </c>
      <c r="E21" s="109">
        <v>91.66</v>
      </c>
      <c r="F21" s="109">
        <v>0</v>
      </c>
      <c r="G21" s="56"/>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row>
    <row r="22" spans="1:254" s="1" customFormat="1" ht="21" customHeight="1">
      <c r="A22" s="112"/>
      <c r="B22" s="13"/>
      <c r="C22" s="115" t="s">
        <v>70</v>
      </c>
      <c r="D22" s="109">
        <f t="shared" si="0"/>
        <v>0</v>
      </c>
      <c r="E22" s="109">
        <f t="shared" si="0"/>
        <v>0</v>
      </c>
      <c r="F22" s="109">
        <v>0</v>
      </c>
      <c r="G22" s="56"/>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row>
    <row r="23" spans="1:254" s="1" customFormat="1" ht="21" customHeight="1">
      <c r="A23" s="112"/>
      <c r="B23" s="13"/>
      <c r="C23" s="115" t="s">
        <v>71</v>
      </c>
      <c r="D23" s="109">
        <v>16.95</v>
      </c>
      <c r="E23" s="109">
        <v>16.95</v>
      </c>
      <c r="F23" s="13">
        <v>0</v>
      </c>
      <c r="G23" s="56"/>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row>
    <row r="24" spans="1:254" s="1" customFormat="1" ht="21" customHeight="1">
      <c r="A24" s="112"/>
      <c r="B24" s="13"/>
      <c r="C24" s="115" t="s">
        <v>73</v>
      </c>
      <c r="D24" s="109">
        <f t="shared" si="0"/>
        <v>0</v>
      </c>
      <c r="E24" s="109">
        <f t="shared" si="0"/>
        <v>0</v>
      </c>
      <c r="F24" s="117">
        <v>0</v>
      </c>
      <c r="G24" s="56"/>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row>
    <row r="25" spans="1:254" s="1" customFormat="1" ht="21" customHeight="1">
      <c r="A25" s="112"/>
      <c r="B25" s="13"/>
      <c r="C25" s="115" t="s">
        <v>74</v>
      </c>
      <c r="D25" s="109">
        <f t="shared" si="0"/>
        <v>0</v>
      </c>
      <c r="E25" s="109">
        <f t="shared" si="0"/>
        <v>0</v>
      </c>
      <c r="F25" s="109">
        <v>0</v>
      </c>
      <c r="G25" s="56"/>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row>
    <row r="26" spans="1:254" s="1" customFormat="1" ht="21" customHeight="1">
      <c r="A26" s="112"/>
      <c r="B26" s="13"/>
      <c r="C26" s="115" t="s">
        <v>75</v>
      </c>
      <c r="D26" s="109">
        <f t="shared" si="0"/>
        <v>0</v>
      </c>
      <c r="E26" s="109">
        <f t="shared" si="0"/>
        <v>0</v>
      </c>
      <c r="F26" s="109">
        <v>0</v>
      </c>
      <c r="G26" s="56"/>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row>
    <row r="27" spans="1:254" s="1" customFormat="1" ht="21" customHeight="1">
      <c r="A27" s="112"/>
      <c r="B27" s="109"/>
      <c r="C27" s="115" t="s">
        <v>77</v>
      </c>
      <c r="D27" s="109">
        <f t="shared" si="0"/>
        <v>0</v>
      </c>
      <c r="E27" s="111"/>
      <c r="F27" s="109">
        <v>0</v>
      </c>
      <c r="G27" s="56"/>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row>
    <row r="28" spans="1:254" s="1" customFormat="1" ht="21" customHeight="1">
      <c r="A28" s="118" t="s">
        <v>217</v>
      </c>
      <c r="B28" s="13">
        <f>B6+B17+B18</f>
        <v>4193.43</v>
      </c>
      <c r="C28" s="119" t="s">
        <v>78</v>
      </c>
      <c r="D28" s="13">
        <f>SUM(D6:D27)</f>
        <v>4193.4299999999994</v>
      </c>
      <c r="E28" s="13">
        <f>SUM(E6:E27)</f>
        <v>4193.4299999999994</v>
      </c>
      <c r="F28" s="13">
        <v>0</v>
      </c>
      <c r="G28" s="56"/>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row>
    <row r="29" spans="1:254" ht="21" customHeight="1">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44"/>
      <c r="FA29" s="44"/>
      <c r="FB29" s="44"/>
      <c r="FC29" s="44"/>
      <c r="FD29" s="44"/>
      <c r="FE29" s="44"/>
      <c r="FF29" s="44"/>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W29" s="44"/>
      <c r="GX29" s="44"/>
      <c r="GY29" s="44"/>
      <c r="GZ29" s="44"/>
      <c r="HA29" s="44"/>
      <c r="HB29" s="44"/>
      <c r="HC29" s="44"/>
      <c r="HD29" s="44"/>
      <c r="HE29" s="44"/>
      <c r="HF29" s="44"/>
      <c r="HG29" s="44"/>
      <c r="HH29" s="44"/>
      <c r="HI29" s="44"/>
      <c r="HJ29" s="44"/>
      <c r="HK29" s="44"/>
      <c r="HL29" s="44"/>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N29" s="44"/>
      <c r="IO29" s="44"/>
      <c r="IP29" s="44"/>
      <c r="IQ29" s="44"/>
      <c r="IR29" s="44"/>
      <c r="IS29" s="44"/>
      <c r="IT29" s="44"/>
    </row>
    <row r="30" spans="1:254" ht="21" customHeight="1">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row>
    <row r="31" spans="1:254" ht="21" customHeight="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44"/>
      <c r="FA31" s="44"/>
      <c r="FB31" s="44"/>
      <c r="FC31" s="44"/>
      <c r="FD31" s="44"/>
      <c r="FE31" s="44"/>
      <c r="FF31" s="44"/>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N31" s="44"/>
      <c r="IO31" s="44"/>
      <c r="IP31" s="44"/>
      <c r="IQ31" s="44"/>
      <c r="IR31" s="44"/>
      <c r="IS31" s="44"/>
      <c r="IT31" s="44"/>
    </row>
    <row r="32" spans="1:254" ht="21" customHeight="1">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44"/>
      <c r="FA32" s="44"/>
      <c r="FB32" s="44"/>
      <c r="FC32" s="44"/>
      <c r="FD32" s="44"/>
      <c r="FE32" s="44"/>
      <c r="FF32" s="44"/>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c r="GR32" s="44"/>
      <c r="GS32" s="44"/>
      <c r="GT32" s="44"/>
      <c r="GU32" s="44"/>
      <c r="GV32" s="44"/>
      <c r="GW32" s="44"/>
      <c r="GX32" s="44"/>
      <c r="GY32" s="44"/>
      <c r="GZ32" s="44"/>
      <c r="HA32" s="44"/>
      <c r="HB32" s="44"/>
      <c r="HC32" s="44"/>
      <c r="HD32" s="44"/>
      <c r="HE32" s="44"/>
      <c r="HF32" s="44"/>
      <c r="HG32" s="44"/>
      <c r="HH32" s="44"/>
      <c r="HI32" s="44"/>
      <c r="HJ32" s="44"/>
      <c r="HK32" s="44"/>
      <c r="HL32" s="44"/>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N32" s="44"/>
      <c r="IO32" s="44"/>
      <c r="IP32" s="44"/>
      <c r="IQ32" s="44"/>
      <c r="IR32" s="44"/>
      <c r="IS32" s="44"/>
      <c r="IT32" s="44"/>
    </row>
    <row r="33" spans="1:254" ht="21"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row>
    <row r="34" spans="1:254" ht="21" customHeight="1">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row>
  </sheetData>
  <mergeCells count="2">
    <mergeCell ref="A2:F2"/>
    <mergeCell ref="A3:C3"/>
  </mergeCells>
  <phoneticPr fontId="0" type="noConversion"/>
  <printOptions horizontalCentered="1"/>
  <pageMargins left="0.196527777777778" right="0.196527777777778" top="0.78680555555555598" bottom="0.59027777777777801" header="0" footer="0"/>
  <pageSetup paperSize="9" scale="75" orientation="landscape"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dimension ref="A1:T29"/>
  <sheetViews>
    <sheetView showGridLines="0" showZeros="0" topLeftCell="A4" workbookViewId="0">
      <selection activeCell="E12" sqref="E12:F28"/>
    </sheetView>
  </sheetViews>
  <sheetFormatPr defaultColWidth="9.1640625" defaultRowHeight="12.75" customHeight="1"/>
  <cols>
    <col min="1" max="1" width="10.1640625" customWidth="1"/>
    <col min="2" max="3" width="7.6640625" customWidth="1"/>
    <col min="4" max="4" width="29.6640625" customWidth="1"/>
    <col min="5" max="5" width="16.5" customWidth="1"/>
    <col min="6" max="6" width="13.1640625" customWidth="1"/>
    <col min="7" max="9" width="11.5" customWidth="1"/>
    <col min="10" max="10" width="14.5" customWidth="1"/>
    <col min="11" max="16" width="11.83203125" customWidth="1"/>
    <col min="17" max="17" width="12.1640625" customWidth="1"/>
    <col min="18" max="18" width="11.83203125" customWidth="1"/>
  </cols>
  <sheetData>
    <row r="1" spans="1:20" ht="23.25" customHeight="1">
      <c r="A1" s="2" t="s">
        <v>218</v>
      </c>
      <c r="B1" s="60"/>
      <c r="C1" s="60"/>
      <c r="D1" s="60"/>
      <c r="E1" s="60"/>
      <c r="F1" s="60"/>
      <c r="G1" s="60"/>
      <c r="H1" s="60"/>
      <c r="I1" s="60"/>
      <c r="J1" s="60"/>
      <c r="K1" s="60"/>
      <c r="L1" s="60"/>
      <c r="M1" s="60"/>
      <c r="N1" s="60"/>
      <c r="O1" s="60"/>
      <c r="Q1" s="44"/>
      <c r="R1" s="18"/>
      <c r="S1" s="44"/>
      <c r="T1" s="44"/>
    </row>
    <row r="2" spans="1:20" ht="23.25" customHeight="1">
      <c r="A2" s="61" t="s">
        <v>219</v>
      </c>
      <c r="B2" s="61"/>
      <c r="C2" s="61"/>
      <c r="D2" s="61"/>
      <c r="E2" s="61"/>
      <c r="F2" s="61"/>
      <c r="G2" s="61"/>
      <c r="H2" s="61"/>
      <c r="I2" s="61"/>
      <c r="J2" s="61"/>
      <c r="K2" s="61"/>
      <c r="L2" s="61"/>
      <c r="M2" s="61"/>
      <c r="N2" s="61"/>
      <c r="O2" s="61"/>
      <c r="P2" s="61"/>
      <c r="Q2" s="61"/>
      <c r="R2" s="61"/>
      <c r="S2" s="44"/>
      <c r="T2" s="44"/>
    </row>
    <row r="3" spans="1:20" ht="23.25" customHeight="1">
      <c r="A3" s="239" t="s">
        <v>286</v>
      </c>
      <c r="B3" s="240"/>
      <c r="C3" s="240"/>
      <c r="D3" s="240"/>
      <c r="E3" s="240"/>
      <c r="F3" s="240"/>
      <c r="G3" s="240"/>
      <c r="H3" s="240"/>
      <c r="I3" s="240"/>
      <c r="J3" s="60"/>
      <c r="K3" s="60"/>
      <c r="L3" s="60"/>
      <c r="M3" s="60"/>
      <c r="N3" s="60"/>
      <c r="O3" s="60"/>
      <c r="Q3" s="44"/>
      <c r="R3" s="55" t="s">
        <v>83</v>
      </c>
      <c r="S3" s="44"/>
      <c r="T3" s="44"/>
    </row>
    <row r="4" spans="1:20" ht="23.25" customHeight="1">
      <c r="A4" s="227" t="s">
        <v>117</v>
      </c>
      <c r="B4" s="227"/>
      <c r="C4" s="227"/>
      <c r="D4" s="227"/>
      <c r="E4" s="250" t="s">
        <v>133</v>
      </c>
      <c r="F4" s="219" t="s">
        <v>118</v>
      </c>
      <c r="G4" s="219"/>
      <c r="H4" s="219"/>
      <c r="I4" s="264"/>
      <c r="J4" s="231" t="s">
        <v>119</v>
      </c>
      <c r="K4" s="218"/>
      <c r="L4" s="218"/>
      <c r="M4" s="218"/>
      <c r="N4" s="218"/>
      <c r="O4" s="218"/>
      <c r="P4" s="218"/>
      <c r="Q4" s="218"/>
      <c r="R4" s="218"/>
      <c r="S4" s="68"/>
      <c r="T4" s="68"/>
    </row>
    <row r="5" spans="1:20" ht="23.25" customHeight="1">
      <c r="A5" s="231" t="s">
        <v>108</v>
      </c>
      <c r="B5" s="231"/>
      <c r="C5" s="231"/>
      <c r="D5" s="231" t="s">
        <v>109</v>
      </c>
      <c r="E5" s="251"/>
      <c r="F5" s="231" t="s">
        <v>104</v>
      </c>
      <c r="G5" s="231" t="s">
        <v>120</v>
      </c>
      <c r="H5" s="231" t="s">
        <v>121</v>
      </c>
      <c r="I5" s="231" t="s">
        <v>122</v>
      </c>
      <c r="J5" s="238" t="s">
        <v>104</v>
      </c>
      <c r="K5" s="218" t="s">
        <v>123</v>
      </c>
      <c r="L5" s="232" t="s">
        <v>124</v>
      </c>
      <c r="M5" s="234" t="s">
        <v>125</v>
      </c>
      <c r="N5" s="236" t="s">
        <v>126</v>
      </c>
      <c r="O5" s="232" t="s">
        <v>127</v>
      </c>
      <c r="P5" s="218" t="s">
        <v>128</v>
      </c>
      <c r="Q5" s="218" t="s">
        <v>129</v>
      </c>
      <c r="R5" s="257" t="s">
        <v>114</v>
      </c>
      <c r="S5" s="68"/>
      <c r="T5" s="68"/>
    </row>
    <row r="6" spans="1:20" ht="30" customHeight="1">
      <c r="A6" s="70" t="s">
        <v>110</v>
      </c>
      <c r="B6" s="70" t="s">
        <v>111</v>
      </c>
      <c r="C6" s="70" t="s">
        <v>112</v>
      </c>
      <c r="D6" s="218"/>
      <c r="E6" s="251"/>
      <c r="F6" s="231"/>
      <c r="G6" s="231"/>
      <c r="H6" s="231"/>
      <c r="I6" s="231"/>
      <c r="J6" s="238"/>
      <c r="K6" s="220"/>
      <c r="L6" s="233"/>
      <c r="M6" s="235"/>
      <c r="N6" s="237"/>
      <c r="O6" s="233"/>
      <c r="P6" s="220"/>
      <c r="Q6" s="220"/>
      <c r="R6" s="257"/>
      <c r="S6" s="68"/>
      <c r="T6" s="68"/>
    </row>
    <row r="7" spans="1:20" s="1" customFormat="1" ht="27" customHeight="1">
      <c r="A7" s="65"/>
      <c r="B7" s="65"/>
      <c r="C7" s="65"/>
      <c r="D7" s="66" t="s">
        <v>104</v>
      </c>
      <c r="E7" s="14">
        <f>F7+J7</f>
        <v>4193.43</v>
      </c>
      <c r="F7" s="22">
        <f>G7+H7+I7</f>
        <v>3549.44</v>
      </c>
      <c r="G7" s="182">
        <v>1029.5999999999999</v>
      </c>
      <c r="H7" s="182">
        <v>2199.65</v>
      </c>
      <c r="I7" s="182">
        <v>320.19</v>
      </c>
      <c r="J7" s="170">
        <f>SUM(K7:R7)</f>
        <v>643.99</v>
      </c>
      <c r="K7" s="73"/>
      <c r="L7" s="73"/>
      <c r="M7" s="74">
        <v>15</v>
      </c>
      <c r="N7" s="75"/>
      <c r="O7" s="184">
        <v>4</v>
      </c>
      <c r="P7" s="182">
        <v>70</v>
      </c>
      <c r="Q7" s="182"/>
      <c r="R7" s="182">
        <v>554.99</v>
      </c>
      <c r="S7" s="42"/>
      <c r="T7" s="42"/>
    </row>
    <row r="8" spans="1:20" ht="27" customHeight="1">
      <c r="A8" s="186" t="s">
        <v>292</v>
      </c>
      <c r="B8" s="186"/>
      <c r="C8" s="186"/>
      <c r="D8" s="187" t="s">
        <v>293</v>
      </c>
      <c r="E8" s="14">
        <f t="shared" ref="E8:E29" si="0">F8+J8</f>
        <v>2929.25</v>
      </c>
      <c r="F8" s="22">
        <f t="shared" ref="F8:F29" si="1">G8+H8+I8</f>
        <v>2610.19</v>
      </c>
      <c r="G8" s="14">
        <v>528.85</v>
      </c>
      <c r="H8" s="14">
        <v>1761.15</v>
      </c>
      <c r="I8" s="14">
        <v>320.19</v>
      </c>
      <c r="J8" s="170">
        <f t="shared" ref="J8:J29" si="2">SUM(K8:R8)</f>
        <v>319.06</v>
      </c>
      <c r="K8" s="13"/>
      <c r="L8" s="13"/>
      <c r="M8" s="13"/>
      <c r="N8" s="13"/>
      <c r="O8" s="13">
        <v>4</v>
      </c>
      <c r="P8" s="13">
        <v>70</v>
      </c>
      <c r="Q8" s="13"/>
      <c r="R8" s="13">
        <v>245.06</v>
      </c>
      <c r="S8" s="44"/>
      <c r="T8" s="44"/>
    </row>
    <row r="9" spans="1:20" ht="27" customHeight="1">
      <c r="A9" s="186" t="s">
        <v>294</v>
      </c>
      <c r="B9" s="186" t="s">
        <v>295</v>
      </c>
      <c r="C9" s="186"/>
      <c r="D9" s="187" t="s">
        <v>296</v>
      </c>
      <c r="E9" s="14">
        <f t="shared" si="0"/>
        <v>0</v>
      </c>
      <c r="F9" s="22">
        <f t="shared" si="1"/>
        <v>0</v>
      </c>
      <c r="G9" s="14"/>
      <c r="H9" s="14"/>
      <c r="I9" s="14"/>
      <c r="J9" s="170">
        <f t="shared" si="2"/>
        <v>0</v>
      </c>
      <c r="K9" s="13"/>
      <c r="L9" s="13"/>
      <c r="M9" s="13"/>
      <c r="N9" s="13"/>
      <c r="O9" s="13"/>
      <c r="P9" s="13"/>
      <c r="Q9" s="13"/>
      <c r="R9" s="13"/>
      <c r="S9" s="44"/>
      <c r="T9" s="44"/>
    </row>
    <row r="10" spans="1:20" ht="27" customHeight="1">
      <c r="A10" s="186" t="s">
        <v>297</v>
      </c>
      <c r="B10" s="186" t="s">
        <v>295</v>
      </c>
      <c r="C10" s="186" t="s">
        <v>298</v>
      </c>
      <c r="D10" s="187" t="s">
        <v>299</v>
      </c>
      <c r="E10" s="14">
        <f t="shared" si="0"/>
        <v>0</v>
      </c>
      <c r="F10" s="22">
        <f t="shared" si="1"/>
        <v>0</v>
      </c>
      <c r="G10" s="14"/>
      <c r="H10" s="14"/>
      <c r="I10" s="14"/>
      <c r="J10" s="170">
        <f t="shared" si="2"/>
        <v>0</v>
      </c>
      <c r="K10" s="13"/>
      <c r="L10" s="13"/>
      <c r="M10" s="13"/>
      <c r="N10" s="13"/>
      <c r="O10" s="13"/>
      <c r="P10" s="13"/>
      <c r="Q10" s="13"/>
      <c r="R10" s="13"/>
      <c r="S10" s="44"/>
      <c r="T10" s="44"/>
    </row>
    <row r="11" spans="1:20" ht="27" customHeight="1">
      <c r="A11" s="186" t="s">
        <v>300</v>
      </c>
      <c r="B11" s="186"/>
      <c r="C11" s="186"/>
      <c r="D11" s="187" t="s">
        <v>301</v>
      </c>
      <c r="E11" s="14">
        <f t="shared" si="0"/>
        <v>0</v>
      </c>
      <c r="F11" s="22">
        <f t="shared" si="1"/>
        <v>0</v>
      </c>
      <c r="G11" s="14"/>
      <c r="H11" s="14"/>
      <c r="I11" s="14"/>
      <c r="J11" s="170">
        <f t="shared" si="2"/>
        <v>0</v>
      </c>
      <c r="K11" s="13"/>
      <c r="L11" s="13"/>
      <c r="M11" s="13"/>
      <c r="N11" s="13"/>
      <c r="O11" s="13"/>
      <c r="P11" s="13"/>
      <c r="Q11" s="13"/>
      <c r="R11" s="13"/>
      <c r="S11" s="44"/>
      <c r="T11" s="44"/>
    </row>
    <row r="12" spans="1:20" ht="27" customHeight="1">
      <c r="A12" s="186" t="s">
        <v>302</v>
      </c>
      <c r="B12" s="186" t="s">
        <v>295</v>
      </c>
      <c r="C12" s="186"/>
      <c r="D12" s="187" t="s">
        <v>303</v>
      </c>
      <c r="E12" s="14">
        <f t="shared" si="0"/>
        <v>110.55</v>
      </c>
      <c r="F12" s="22">
        <f t="shared" si="1"/>
        <v>90.55</v>
      </c>
      <c r="G12" s="14">
        <v>90.55</v>
      </c>
      <c r="H12" s="14"/>
      <c r="I12" s="14"/>
      <c r="J12" s="170">
        <f t="shared" si="2"/>
        <v>20</v>
      </c>
      <c r="K12" s="13"/>
      <c r="L12" s="13"/>
      <c r="M12" s="13"/>
      <c r="N12" s="13"/>
      <c r="O12" s="13"/>
      <c r="P12" s="13"/>
      <c r="Q12" s="13"/>
      <c r="R12" s="13">
        <v>20</v>
      </c>
      <c r="S12" s="44"/>
      <c r="T12" s="44"/>
    </row>
    <row r="13" spans="1:20" ht="27" customHeight="1">
      <c r="A13" s="186" t="s">
        <v>304</v>
      </c>
      <c r="B13" s="186" t="s">
        <v>295</v>
      </c>
      <c r="C13" s="186" t="s">
        <v>298</v>
      </c>
      <c r="D13" s="187" t="s">
        <v>305</v>
      </c>
      <c r="E13" s="14">
        <f t="shared" si="0"/>
        <v>188.24</v>
      </c>
      <c r="F13" s="22">
        <f t="shared" si="1"/>
        <v>158.24</v>
      </c>
      <c r="G13" s="14">
        <v>158.24</v>
      </c>
      <c r="H13" s="14"/>
      <c r="I13" s="14"/>
      <c r="J13" s="170">
        <f t="shared" si="2"/>
        <v>30</v>
      </c>
      <c r="K13" s="13"/>
      <c r="L13" s="13"/>
      <c r="M13" s="13"/>
      <c r="N13" s="13"/>
      <c r="O13" s="13"/>
      <c r="P13" s="13"/>
      <c r="Q13" s="13"/>
      <c r="R13" s="13">
        <v>30</v>
      </c>
      <c r="S13" s="44"/>
      <c r="T13" s="44"/>
    </row>
    <row r="14" spans="1:20" ht="27" customHeight="1">
      <c r="A14" s="186" t="s">
        <v>304</v>
      </c>
      <c r="B14" s="186" t="s">
        <v>295</v>
      </c>
      <c r="C14" s="186" t="s">
        <v>306</v>
      </c>
      <c r="D14" s="187" t="s">
        <v>307</v>
      </c>
      <c r="E14" s="14">
        <f t="shared" si="0"/>
        <v>3.65</v>
      </c>
      <c r="F14" s="22">
        <f t="shared" si="1"/>
        <v>3.65</v>
      </c>
      <c r="G14" s="14">
        <v>3.65</v>
      </c>
      <c r="H14" s="14"/>
      <c r="I14" s="14"/>
      <c r="J14" s="170">
        <f t="shared" si="2"/>
        <v>0</v>
      </c>
      <c r="K14" s="13"/>
      <c r="L14" s="13"/>
      <c r="M14" s="13"/>
      <c r="N14" s="13"/>
      <c r="O14" s="13"/>
      <c r="P14" s="13"/>
      <c r="Q14" s="13"/>
      <c r="R14" s="13"/>
      <c r="S14" s="44"/>
      <c r="T14" s="44"/>
    </row>
    <row r="15" spans="1:20" ht="27" customHeight="1">
      <c r="A15" s="186" t="s">
        <v>300</v>
      </c>
      <c r="B15" s="186" t="s">
        <v>295</v>
      </c>
      <c r="C15" s="186" t="s">
        <v>295</v>
      </c>
      <c r="D15" s="187" t="s">
        <v>308</v>
      </c>
      <c r="E15" s="14">
        <f t="shared" si="0"/>
        <v>50.27</v>
      </c>
      <c r="F15" s="22">
        <f t="shared" si="1"/>
        <v>50.27</v>
      </c>
      <c r="G15" s="14">
        <v>50.27</v>
      </c>
      <c r="H15" s="14"/>
      <c r="I15" s="14"/>
      <c r="J15" s="170">
        <f t="shared" si="2"/>
        <v>0</v>
      </c>
      <c r="K15" s="13"/>
      <c r="L15" s="13"/>
      <c r="M15" s="13"/>
      <c r="N15" s="13"/>
      <c r="O15" s="13"/>
      <c r="P15" s="13"/>
      <c r="Q15" s="13"/>
      <c r="R15" s="13"/>
      <c r="S15" s="44"/>
      <c r="T15" s="44"/>
    </row>
    <row r="16" spans="1:20" ht="27" customHeight="1">
      <c r="A16" s="186" t="s">
        <v>300</v>
      </c>
      <c r="B16" s="186" t="s">
        <v>295</v>
      </c>
      <c r="C16" s="186" t="s">
        <v>309</v>
      </c>
      <c r="D16" s="187" t="s">
        <v>310</v>
      </c>
      <c r="E16" s="14">
        <f t="shared" si="0"/>
        <v>4.95</v>
      </c>
      <c r="F16" s="22">
        <f t="shared" si="1"/>
        <v>4.95</v>
      </c>
      <c r="G16" s="14">
        <v>4.95</v>
      </c>
      <c r="H16" s="14"/>
      <c r="I16" s="14"/>
      <c r="J16" s="170">
        <f t="shared" si="2"/>
        <v>0</v>
      </c>
      <c r="K16" s="13"/>
      <c r="L16" s="13"/>
      <c r="M16" s="13"/>
      <c r="N16" s="13"/>
      <c r="O16" s="13"/>
      <c r="P16" s="13"/>
      <c r="Q16" s="13"/>
      <c r="R16" s="13"/>
      <c r="S16" s="44"/>
      <c r="T16" s="44"/>
    </row>
    <row r="17" spans="1:20" ht="27" customHeight="1">
      <c r="A17" s="186" t="s">
        <v>300</v>
      </c>
      <c r="B17" s="186" t="s">
        <v>295</v>
      </c>
      <c r="C17" s="186" t="s">
        <v>311</v>
      </c>
      <c r="D17" s="187" t="s">
        <v>312</v>
      </c>
      <c r="E17" s="14">
        <f t="shared" si="0"/>
        <v>3.59</v>
      </c>
      <c r="F17" s="22">
        <f t="shared" si="1"/>
        <v>3.59</v>
      </c>
      <c r="G17" s="14">
        <v>3.59</v>
      </c>
      <c r="H17" s="14"/>
      <c r="I17" s="14"/>
      <c r="J17" s="170">
        <f t="shared" si="2"/>
        <v>0</v>
      </c>
      <c r="K17" s="13"/>
      <c r="L17" s="13"/>
      <c r="M17" s="13"/>
      <c r="N17" s="13"/>
      <c r="O17" s="13"/>
      <c r="P17" s="13"/>
      <c r="Q17" s="13"/>
      <c r="R17" s="13"/>
      <c r="S17" s="44"/>
      <c r="T17" s="44"/>
    </row>
    <row r="18" spans="1:20" s="59" customFormat="1" ht="27" customHeight="1">
      <c r="A18" s="186" t="s">
        <v>300</v>
      </c>
      <c r="B18" s="186" t="s">
        <v>295</v>
      </c>
      <c r="C18" s="186" t="s">
        <v>313</v>
      </c>
      <c r="D18" s="187" t="s">
        <v>314</v>
      </c>
      <c r="E18" s="14">
        <f t="shared" si="0"/>
        <v>12.65</v>
      </c>
      <c r="F18" s="22">
        <f t="shared" si="1"/>
        <v>12.65</v>
      </c>
      <c r="G18" s="14">
        <v>12.65</v>
      </c>
      <c r="H18" s="14"/>
      <c r="I18" s="14"/>
      <c r="J18" s="170">
        <f t="shared" si="2"/>
        <v>0</v>
      </c>
      <c r="K18" s="13"/>
      <c r="L18" s="13"/>
      <c r="M18" s="13"/>
      <c r="N18" s="13"/>
      <c r="O18" s="13"/>
      <c r="P18" s="13"/>
      <c r="Q18" s="13"/>
      <c r="R18" s="13"/>
    </row>
    <row r="19" spans="1:20" s="59" customFormat="1" ht="27" customHeight="1">
      <c r="A19" s="186" t="s">
        <v>300</v>
      </c>
      <c r="B19" s="186" t="s">
        <v>311</v>
      </c>
      <c r="C19" s="186"/>
      <c r="D19" s="187" t="s">
        <v>315</v>
      </c>
      <c r="E19" s="14">
        <f t="shared" si="0"/>
        <v>13.4</v>
      </c>
      <c r="F19" s="22">
        <f t="shared" si="1"/>
        <v>13.4</v>
      </c>
      <c r="G19" s="14">
        <v>13.4</v>
      </c>
      <c r="H19" s="14"/>
      <c r="I19" s="14"/>
      <c r="J19" s="170">
        <f t="shared" si="2"/>
        <v>0</v>
      </c>
      <c r="K19" s="13"/>
      <c r="L19" s="13"/>
      <c r="M19" s="13"/>
      <c r="N19" s="13"/>
      <c r="O19" s="13"/>
      <c r="P19" s="13"/>
      <c r="Q19" s="13"/>
      <c r="R19" s="13"/>
    </row>
    <row r="20" spans="1:20" s="59" customFormat="1" ht="27" customHeight="1">
      <c r="A20" s="186" t="s">
        <v>300</v>
      </c>
      <c r="B20" s="186" t="s">
        <v>311</v>
      </c>
      <c r="C20" s="186" t="s">
        <v>298</v>
      </c>
      <c r="D20" s="187" t="s">
        <v>316</v>
      </c>
      <c r="E20" s="14">
        <f t="shared" si="0"/>
        <v>0</v>
      </c>
      <c r="F20" s="22">
        <f t="shared" si="1"/>
        <v>0</v>
      </c>
      <c r="G20" s="14"/>
      <c r="H20" s="14"/>
      <c r="I20" s="14"/>
      <c r="J20" s="170">
        <f t="shared" si="2"/>
        <v>0</v>
      </c>
      <c r="K20" s="13"/>
      <c r="L20" s="13"/>
      <c r="M20" s="13"/>
      <c r="N20" s="13"/>
      <c r="O20" s="13"/>
      <c r="P20" s="13"/>
      <c r="Q20" s="13"/>
      <c r="R20" s="13"/>
    </row>
    <row r="21" spans="1:20" s="59" customFormat="1" ht="27" customHeight="1">
      <c r="A21" s="186" t="s">
        <v>317</v>
      </c>
      <c r="B21" s="186"/>
      <c r="C21" s="186"/>
      <c r="D21" s="187" t="s">
        <v>318</v>
      </c>
      <c r="E21" s="14">
        <f t="shared" si="0"/>
        <v>0</v>
      </c>
      <c r="F21" s="22">
        <f t="shared" si="1"/>
        <v>0</v>
      </c>
      <c r="G21" s="14"/>
      <c r="H21" s="14"/>
      <c r="I21" s="14"/>
      <c r="J21" s="170">
        <f t="shared" si="2"/>
        <v>0</v>
      </c>
      <c r="K21" s="13"/>
      <c r="L21" s="13"/>
      <c r="M21" s="13"/>
      <c r="N21" s="13"/>
      <c r="O21" s="13"/>
      <c r="P21" s="13"/>
      <c r="Q21" s="13"/>
      <c r="R21" s="13"/>
    </row>
    <row r="22" spans="1:20" s="59" customFormat="1" ht="27" customHeight="1">
      <c r="A22" s="186" t="s">
        <v>317</v>
      </c>
      <c r="B22" s="186" t="s">
        <v>298</v>
      </c>
      <c r="C22" s="186"/>
      <c r="D22" s="187" t="s">
        <v>319</v>
      </c>
      <c r="E22" s="14">
        <f t="shared" si="0"/>
        <v>225.29000000000002</v>
      </c>
      <c r="F22" s="22">
        <f t="shared" si="1"/>
        <v>210.29000000000002</v>
      </c>
      <c r="G22" s="14">
        <v>71.790000000000006</v>
      </c>
      <c r="H22" s="14">
        <v>138.5</v>
      </c>
      <c r="I22" s="14"/>
      <c r="J22" s="170">
        <f t="shared" si="2"/>
        <v>15</v>
      </c>
      <c r="K22" s="13"/>
      <c r="L22" s="13"/>
      <c r="M22" s="13">
        <v>15</v>
      </c>
      <c r="N22" s="13"/>
      <c r="O22" s="13"/>
      <c r="P22" s="13"/>
      <c r="Q22" s="13"/>
      <c r="R22" s="13"/>
    </row>
    <row r="23" spans="1:20" s="59" customFormat="1" ht="27" customHeight="1">
      <c r="A23" s="186" t="s">
        <v>317</v>
      </c>
      <c r="B23" s="186" t="s">
        <v>298</v>
      </c>
      <c r="C23" s="186" t="s">
        <v>298</v>
      </c>
      <c r="D23" s="187" t="s">
        <v>320</v>
      </c>
      <c r="E23" s="14">
        <f t="shared" si="0"/>
        <v>0</v>
      </c>
      <c r="F23" s="22">
        <f t="shared" si="1"/>
        <v>0</v>
      </c>
      <c r="G23" s="14"/>
      <c r="H23" s="14"/>
      <c r="I23" s="14"/>
      <c r="J23" s="170">
        <f t="shared" si="2"/>
        <v>0</v>
      </c>
      <c r="K23" s="13"/>
      <c r="L23" s="13"/>
      <c r="M23" s="13"/>
      <c r="N23" s="13"/>
      <c r="O23" s="13"/>
      <c r="P23" s="13"/>
      <c r="Q23" s="13"/>
      <c r="R23" s="13"/>
    </row>
    <row r="24" spans="1:20" s="59" customFormat="1" ht="27" customHeight="1">
      <c r="A24" s="186" t="s">
        <v>321</v>
      </c>
      <c r="B24" s="186"/>
      <c r="C24" s="186"/>
      <c r="D24" s="187" t="s">
        <v>322</v>
      </c>
      <c r="E24" s="14">
        <f t="shared" si="0"/>
        <v>0</v>
      </c>
      <c r="F24" s="22">
        <f t="shared" si="1"/>
        <v>0</v>
      </c>
      <c r="G24" s="14"/>
      <c r="H24" s="14"/>
      <c r="I24" s="14"/>
      <c r="J24" s="170">
        <f t="shared" si="2"/>
        <v>0</v>
      </c>
      <c r="K24" s="13"/>
      <c r="L24" s="13"/>
      <c r="M24" s="13"/>
      <c r="N24" s="13"/>
      <c r="O24" s="13"/>
      <c r="P24" s="13"/>
      <c r="Q24" s="13"/>
      <c r="R24" s="13"/>
    </row>
    <row r="25" spans="1:20" s="59" customFormat="1" ht="27" customHeight="1">
      <c r="A25" s="186" t="s">
        <v>323</v>
      </c>
      <c r="B25" s="186" t="s">
        <v>306</v>
      </c>
      <c r="C25" s="186"/>
      <c r="D25" s="187" t="s">
        <v>324</v>
      </c>
      <c r="E25" s="14">
        <f t="shared" si="0"/>
        <v>0</v>
      </c>
      <c r="F25" s="22">
        <f t="shared" si="1"/>
        <v>0</v>
      </c>
      <c r="G25" s="14"/>
      <c r="H25" s="14"/>
      <c r="I25" s="14"/>
      <c r="J25" s="170">
        <f t="shared" si="2"/>
        <v>0</v>
      </c>
      <c r="K25" s="13"/>
      <c r="L25" s="13"/>
      <c r="M25" s="13"/>
      <c r="N25" s="13"/>
      <c r="O25" s="13"/>
      <c r="P25" s="13"/>
      <c r="Q25" s="13"/>
      <c r="R25" s="13"/>
    </row>
    <row r="26" spans="1:20" s="59" customFormat="1" ht="27" customHeight="1">
      <c r="A26" s="186" t="s">
        <v>325</v>
      </c>
      <c r="B26" s="186" t="s">
        <v>326</v>
      </c>
      <c r="C26" s="186" t="s">
        <v>298</v>
      </c>
      <c r="D26" s="188" t="s">
        <v>327</v>
      </c>
      <c r="E26" s="14">
        <f t="shared" si="0"/>
        <v>91.66</v>
      </c>
      <c r="F26" s="22">
        <f t="shared" si="1"/>
        <v>91.66</v>
      </c>
      <c r="G26" s="14">
        <v>91.66</v>
      </c>
      <c r="H26" s="14"/>
      <c r="I26" s="14"/>
      <c r="J26" s="170">
        <f t="shared" si="2"/>
        <v>0</v>
      </c>
      <c r="K26" s="13"/>
      <c r="L26" s="13"/>
      <c r="M26" s="13"/>
      <c r="N26" s="13"/>
      <c r="O26" s="13"/>
      <c r="P26" s="13"/>
      <c r="Q26" s="13"/>
      <c r="R26" s="13"/>
    </row>
    <row r="27" spans="1:20" s="59" customFormat="1" ht="27" customHeight="1">
      <c r="A27" s="65" t="s">
        <v>329</v>
      </c>
      <c r="B27" s="65"/>
      <c r="C27" s="65"/>
      <c r="D27" s="66" t="s">
        <v>331</v>
      </c>
      <c r="E27" s="14">
        <f t="shared" si="0"/>
        <v>0</v>
      </c>
      <c r="F27" s="22">
        <f t="shared" si="1"/>
        <v>0</v>
      </c>
      <c r="G27" s="14"/>
      <c r="H27" s="14"/>
      <c r="I27" s="14"/>
      <c r="J27" s="170">
        <f t="shared" si="2"/>
        <v>0</v>
      </c>
      <c r="K27" s="13"/>
      <c r="L27" s="13"/>
      <c r="M27" s="13"/>
      <c r="N27" s="13"/>
      <c r="O27" s="13"/>
      <c r="P27" s="13"/>
      <c r="Q27" s="13"/>
      <c r="R27" s="13"/>
    </row>
    <row r="28" spans="1:20" s="59" customFormat="1" ht="27" customHeight="1">
      <c r="A28" s="65" t="s">
        <v>329</v>
      </c>
      <c r="B28" s="65" t="s">
        <v>330</v>
      </c>
      <c r="C28" s="65"/>
      <c r="D28" s="66" t="s">
        <v>331</v>
      </c>
      <c r="E28" s="14">
        <f t="shared" si="0"/>
        <v>559.93000000000006</v>
      </c>
      <c r="F28" s="22">
        <f t="shared" si="1"/>
        <v>300</v>
      </c>
      <c r="G28" s="14"/>
      <c r="H28" s="14">
        <v>300</v>
      </c>
      <c r="I28" s="14"/>
      <c r="J28" s="170">
        <f t="shared" si="2"/>
        <v>259.93</v>
      </c>
      <c r="K28" s="13"/>
      <c r="L28" s="13"/>
      <c r="M28" s="13"/>
      <c r="N28" s="13"/>
      <c r="O28" s="13"/>
      <c r="P28" s="13"/>
      <c r="Q28" s="13"/>
      <c r="R28" s="13">
        <v>259.93</v>
      </c>
    </row>
    <row r="29" spans="1:20" s="59" customFormat="1" ht="27" customHeight="1">
      <c r="A29" s="65"/>
      <c r="B29" s="65"/>
      <c r="C29" s="65"/>
      <c r="D29" s="64"/>
      <c r="E29" s="14">
        <f t="shared" si="0"/>
        <v>0</v>
      </c>
      <c r="F29" s="22">
        <f t="shared" si="1"/>
        <v>0</v>
      </c>
      <c r="G29" s="14"/>
      <c r="H29" s="14"/>
      <c r="I29" s="14"/>
      <c r="J29" s="170">
        <f t="shared" si="2"/>
        <v>0</v>
      </c>
      <c r="K29" s="13"/>
      <c r="L29" s="13"/>
      <c r="M29" s="13"/>
      <c r="N29" s="13"/>
      <c r="O29" s="13"/>
      <c r="P29" s="13"/>
      <c r="Q29" s="13"/>
      <c r="R29" s="13"/>
    </row>
  </sheetData>
  <mergeCells count="20">
    <mergeCell ref="O5:O6"/>
    <mergeCell ref="P5:P6"/>
    <mergeCell ref="Q5:Q6"/>
    <mergeCell ref="R5:R6"/>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s>
  <phoneticPr fontId="0" type="noConversion"/>
  <printOptions horizontalCentered="1"/>
  <pageMargins left="0.196527777777778" right="0.196527777777778" top="0.23888888888888901" bottom="0.15902777777777799" header="0" footer="0"/>
  <pageSetup paperSize="9" scale="70" orientation="landscape"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dimension ref="A1:I32"/>
  <sheetViews>
    <sheetView showGridLines="0" showZeros="0" workbookViewId="0">
      <selection activeCell="H28" sqref="H28"/>
    </sheetView>
  </sheetViews>
  <sheetFormatPr defaultColWidth="9.1640625" defaultRowHeight="12.75" customHeight="1"/>
  <cols>
    <col min="1" max="1" width="11.6640625" customWidth="1"/>
    <col min="2" max="2" width="8.33203125" customWidth="1"/>
    <col min="3" max="3" width="7.83203125" customWidth="1"/>
    <col min="4" max="4" width="37" customWidth="1"/>
    <col min="5" max="8" width="18.1640625" customWidth="1"/>
  </cols>
  <sheetData>
    <row r="1" spans="1:9" ht="25.5" customHeight="1">
      <c r="A1" s="2" t="s">
        <v>220</v>
      </c>
      <c r="B1" s="60"/>
      <c r="C1" s="60"/>
      <c r="D1" s="60"/>
      <c r="E1" s="60"/>
      <c r="F1" s="60"/>
      <c r="G1" s="60"/>
      <c r="H1" s="60"/>
      <c r="I1" s="44"/>
    </row>
    <row r="2" spans="1:9" ht="25.5" customHeight="1">
      <c r="A2" s="61" t="s">
        <v>221</v>
      </c>
      <c r="B2" s="61"/>
      <c r="C2" s="61"/>
      <c r="D2" s="61"/>
      <c r="E2" s="61"/>
      <c r="F2" s="61"/>
      <c r="G2" s="61"/>
      <c r="H2" s="61"/>
      <c r="I2" s="44"/>
    </row>
    <row r="3" spans="1:9" ht="25.5" customHeight="1">
      <c r="A3" s="167" t="s">
        <v>288</v>
      </c>
      <c r="B3" s="167" t="s">
        <v>289</v>
      </c>
      <c r="C3" s="40"/>
      <c r="D3" s="77"/>
      <c r="E3" s="77"/>
      <c r="F3" s="77"/>
      <c r="G3" s="77"/>
      <c r="H3" s="103" t="s">
        <v>83</v>
      </c>
      <c r="I3" s="44"/>
    </row>
    <row r="4" spans="1:9" ht="25.5" customHeight="1">
      <c r="A4" s="227" t="s">
        <v>117</v>
      </c>
      <c r="B4" s="227"/>
      <c r="C4" s="227"/>
      <c r="D4" s="227"/>
      <c r="E4" s="95" t="s">
        <v>118</v>
      </c>
      <c r="F4" s="104"/>
      <c r="G4" s="95"/>
      <c r="H4" s="94"/>
      <c r="I4" s="42"/>
    </row>
    <row r="5" spans="1:9" ht="25.5" customHeight="1">
      <c r="A5" s="231" t="s">
        <v>108</v>
      </c>
      <c r="B5" s="231"/>
      <c r="C5" s="231"/>
      <c r="D5" s="231" t="s">
        <v>109</v>
      </c>
      <c r="E5" s="231" t="s">
        <v>104</v>
      </c>
      <c r="F5" s="231" t="s">
        <v>120</v>
      </c>
      <c r="G5" s="231" t="s">
        <v>121</v>
      </c>
      <c r="H5" s="231" t="s">
        <v>122</v>
      </c>
      <c r="I5" s="42"/>
    </row>
    <row r="6" spans="1:9" ht="35.25" customHeight="1">
      <c r="A6" s="51" t="s">
        <v>110</v>
      </c>
      <c r="B6" s="51" t="s">
        <v>111</v>
      </c>
      <c r="C6" s="51" t="s">
        <v>112</v>
      </c>
      <c r="D6" s="231"/>
      <c r="E6" s="231"/>
      <c r="F6" s="231"/>
      <c r="G6" s="231"/>
      <c r="H6" s="231"/>
      <c r="I6" s="42"/>
    </row>
    <row r="7" spans="1:9" s="1" customFormat="1" ht="24.95" customHeight="1">
      <c r="A7" s="63"/>
      <c r="B7" s="63"/>
      <c r="C7" s="63"/>
      <c r="D7" s="64" t="s">
        <v>104</v>
      </c>
      <c r="E7" s="22">
        <f>SUM(F7:H7)</f>
        <v>3549.44</v>
      </c>
      <c r="F7" s="51">
        <v>1029.5999999999999</v>
      </c>
      <c r="G7" s="51">
        <v>2199.65</v>
      </c>
      <c r="H7" s="51">
        <v>320.19</v>
      </c>
      <c r="I7" s="42"/>
    </row>
    <row r="8" spans="1:9" ht="24.95" customHeight="1">
      <c r="A8" s="186" t="s">
        <v>292</v>
      </c>
      <c r="B8" s="186"/>
      <c r="C8" s="186"/>
      <c r="D8" s="187" t="s">
        <v>293</v>
      </c>
      <c r="E8" s="22">
        <f t="shared" ref="E8:E10" si="0">SUM(F8:H8)</f>
        <v>2610.19</v>
      </c>
      <c r="F8" s="192">
        <v>528.85</v>
      </c>
      <c r="G8" s="192">
        <v>1761.15</v>
      </c>
      <c r="H8" s="193">
        <v>320.19</v>
      </c>
      <c r="I8" s="44"/>
    </row>
    <row r="9" spans="1:9" ht="24.95" customHeight="1">
      <c r="A9" s="186" t="s">
        <v>294</v>
      </c>
      <c r="B9" s="186" t="s">
        <v>295</v>
      </c>
      <c r="C9" s="186"/>
      <c r="D9" s="187" t="s">
        <v>296</v>
      </c>
      <c r="E9" s="22">
        <f t="shared" si="0"/>
        <v>2610.19</v>
      </c>
      <c r="F9" s="192">
        <v>528.85</v>
      </c>
      <c r="G9" s="192">
        <v>1761.15</v>
      </c>
      <c r="H9" s="193">
        <v>320.19</v>
      </c>
      <c r="I9" s="44"/>
    </row>
    <row r="10" spans="1:9" ht="24.95" customHeight="1">
      <c r="A10" s="186" t="s">
        <v>297</v>
      </c>
      <c r="B10" s="186" t="s">
        <v>295</v>
      </c>
      <c r="C10" s="186" t="s">
        <v>298</v>
      </c>
      <c r="D10" s="187" t="s">
        <v>299</v>
      </c>
      <c r="E10" s="22">
        <f t="shared" si="0"/>
        <v>2610.19</v>
      </c>
      <c r="F10" s="192">
        <v>528.85</v>
      </c>
      <c r="G10" s="192">
        <v>1761.15</v>
      </c>
      <c r="H10" s="193">
        <v>320.19</v>
      </c>
      <c r="I10" s="44"/>
    </row>
    <row r="11" spans="1:9" ht="24.95" customHeight="1">
      <c r="A11" s="186" t="s">
        <v>300</v>
      </c>
      <c r="B11" s="186"/>
      <c r="C11" s="186"/>
      <c r="D11" s="187" t="s">
        <v>301</v>
      </c>
      <c r="E11" s="14"/>
      <c r="F11" s="14"/>
      <c r="G11" s="14"/>
      <c r="H11" s="13"/>
      <c r="I11" s="44"/>
    </row>
    <row r="12" spans="1:9" ht="24.95" customHeight="1">
      <c r="A12" s="186" t="s">
        <v>302</v>
      </c>
      <c r="B12" s="186" t="s">
        <v>295</v>
      </c>
      <c r="C12" s="186"/>
      <c r="D12" s="187" t="s">
        <v>303</v>
      </c>
      <c r="E12" s="14">
        <v>110.55</v>
      </c>
      <c r="F12" s="14">
        <v>110.55</v>
      </c>
      <c r="G12" s="14"/>
      <c r="H12" s="13"/>
      <c r="I12" s="44"/>
    </row>
    <row r="13" spans="1:9" ht="24.95" customHeight="1">
      <c r="A13" s="186" t="s">
        <v>304</v>
      </c>
      <c r="B13" s="186" t="s">
        <v>295</v>
      </c>
      <c r="C13" s="186" t="s">
        <v>298</v>
      </c>
      <c r="D13" s="187" t="s">
        <v>305</v>
      </c>
      <c r="E13" s="14">
        <v>188.24</v>
      </c>
      <c r="F13" s="14">
        <v>188.24</v>
      </c>
      <c r="G13" s="14"/>
      <c r="H13" s="13"/>
      <c r="I13" s="44"/>
    </row>
    <row r="14" spans="1:9" ht="24.95" customHeight="1">
      <c r="A14" s="186" t="s">
        <v>304</v>
      </c>
      <c r="B14" s="186" t="s">
        <v>295</v>
      </c>
      <c r="C14" s="186" t="s">
        <v>306</v>
      </c>
      <c r="D14" s="187" t="s">
        <v>307</v>
      </c>
      <c r="E14" s="14">
        <v>3.65</v>
      </c>
      <c r="F14" s="14">
        <v>3.65</v>
      </c>
      <c r="G14" s="14"/>
      <c r="H14" s="13"/>
      <c r="I14" s="44"/>
    </row>
    <row r="15" spans="1:9" ht="24.95" customHeight="1">
      <c r="A15" s="186" t="s">
        <v>300</v>
      </c>
      <c r="B15" s="186" t="s">
        <v>295</v>
      </c>
      <c r="C15" s="186" t="s">
        <v>295</v>
      </c>
      <c r="D15" s="187" t="s">
        <v>308</v>
      </c>
      <c r="E15" s="14">
        <v>50.27</v>
      </c>
      <c r="F15" s="14">
        <v>50.27</v>
      </c>
      <c r="G15" s="14"/>
      <c r="H15" s="13"/>
      <c r="I15" s="44"/>
    </row>
    <row r="16" spans="1:9" ht="24.95" customHeight="1">
      <c r="A16" s="186" t="s">
        <v>300</v>
      </c>
      <c r="B16" s="186" t="s">
        <v>295</v>
      </c>
      <c r="C16" s="186" t="s">
        <v>309</v>
      </c>
      <c r="D16" s="187" t="s">
        <v>310</v>
      </c>
      <c r="E16" s="14">
        <v>4.95</v>
      </c>
      <c r="F16" s="14">
        <v>4.95</v>
      </c>
      <c r="G16" s="14"/>
      <c r="H16" s="13"/>
      <c r="I16" s="44"/>
    </row>
    <row r="17" spans="1:9" ht="24.95" customHeight="1">
      <c r="A17" s="186" t="s">
        <v>300</v>
      </c>
      <c r="B17" s="186" t="s">
        <v>295</v>
      </c>
      <c r="C17" s="186" t="s">
        <v>311</v>
      </c>
      <c r="D17" s="187" t="s">
        <v>312</v>
      </c>
      <c r="E17" s="14">
        <v>3.59</v>
      </c>
      <c r="F17" s="14">
        <v>3.59</v>
      </c>
      <c r="G17" s="14"/>
      <c r="H17" s="13"/>
      <c r="I17" s="44"/>
    </row>
    <row r="18" spans="1:9" s="59" customFormat="1" ht="24.95" customHeight="1">
      <c r="A18" s="186" t="s">
        <v>300</v>
      </c>
      <c r="B18" s="186" t="s">
        <v>295</v>
      </c>
      <c r="C18" s="186" t="s">
        <v>313</v>
      </c>
      <c r="D18" s="187" t="s">
        <v>314</v>
      </c>
      <c r="E18" s="14">
        <v>12.65</v>
      </c>
      <c r="F18" s="14">
        <v>12.65</v>
      </c>
      <c r="G18" s="14"/>
      <c r="H18" s="13"/>
      <c r="I18" s="102"/>
    </row>
    <row r="19" spans="1:9" s="59" customFormat="1" ht="24.95" customHeight="1">
      <c r="A19" s="186" t="s">
        <v>300</v>
      </c>
      <c r="B19" s="186" t="s">
        <v>311</v>
      </c>
      <c r="C19" s="186"/>
      <c r="D19" s="187" t="s">
        <v>332</v>
      </c>
      <c r="E19" s="13">
        <v>13.4</v>
      </c>
      <c r="F19" s="13">
        <v>13.4</v>
      </c>
      <c r="G19" s="69"/>
      <c r="H19" s="13"/>
      <c r="I19" s="102"/>
    </row>
    <row r="20" spans="1:9" s="59" customFormat="1" ht="24.95" customHeight="1">
      <c r="A20" s="186" t="s">
        <v>300</v>
      </c>
      <c r="B20" s="186" t="s">
        <v>311</v>
      </c>
      <c r="C20" s="186" t="s">
        <v>298</v>
      </c>
      <c r="D20" s="187" t="s">
        <v>316</v>
      </c>
      <c r="E20" s="13"/>
      <c r="F20" s="13"/>
      <c r="G20" s="69"/>
      <c r="H20" s="13"/>
      <c r="I20" s="102"/>
    </row>
    <row r="21" spans="1:9" s="59" customFormat="1" ht="24.95" customHeight="1">
      <c r="A21" s="186" t="s">
        <v>333</v>
      </c>
      <c r="B21" s="186"/>
      <c r="C21" s="186"/>
      <c r="D21" s="187" t="s">
        <v>336</v>
      </c>
      <c r="E21" s="13"/>
      <c r="F21" s="13"/>
      <c r="G21" s="69"/>
      <c r="H21" s="13"/>
      <c r="I21" s="102"/>
    </row>
    <row r="22" spans="1:9" s="59" customFormat="1" ht="24.95" customHeight="1">
      <c r="A22" s="186" t="s">
        <v>333</v>
      </c>
      <c r="B22" s="186" t="s">
        <v>334</v>
      </c>
      <c r="C22" s="186"/>
      <c r="D22" s="187" t="s">
        <v>337</v>
      </c>
      <c r="E22" s="13">
        <v>225.29</v>
      </c>
      <c r="F22" s="13">
        <v>225.29</v>
      </c>
      <c r="G22" s="69"/>
      <c r="H22" s="13"/>
      <c r="I22" s="102"/>
    </row>
    <row r="23" spans="1:9" s="59" customFormat="1" ht="24.95" customHeight="1">
      <c r="A23" s="186" t="s">
        <v>333</v>
      </c>
      <c r="B23" s="186" t="s">
        <v>334</v>
      </c>
      <c r="C23" s="186" t="s">
        <v>334</v>
      </c>
      <c r="D23" s="187" t="s">
        <v>335</v>
      </c>
      <c r="E23" s="13"/>
      <c r="F23" s="13"/>
      <c r="G23" s="69"/>
      <c r="H23" s="13"/>
      <c r="I23" s="102"/>
    </row>
    <row r="24" spans="1:9" s="59" customFormat="1" ht="24.95" customHeight="1">
      <c r="A24" s="186" t="s">
        <v>321</v>
      </c>
      <c r="B24" s="186"/>
      <c r="C24" s="186"/>
      <c r="D24" s="187" t="s">
        <v>322</v>
      </c>
      <c r="E24" s="13"/>
      <c r="F24" s="13"/>
      <c r="G24" s="69"/>
      <c r="H24" s="69"/>
      <c r="I24" s="102"/>
    </row>
    <row r="25" spans="1:9" s="59" customFormat="1" ht="24.95" customHeight="1">
      <c r="A25" s="186" t="s">
        <v>323</v>
      </c>
      <c r="B25" s="186" t="s">
        <v>306</v>
      </c>
      <c r="C25" s="186"/>
      <c r="D25" s="187" t="s">
        <v>324</v>
      </c>
      <c r="E25" s="13"/>
      <c r="F25" s="13"/>
      <c r="G25" s="69"/>
      <c r="H25" s="69"/>
      <c r="I25" s="102"/>
    </row>
    <row r="26" spans="1:9" s="59" customFormat="1" ht="24.95" customHeight="1">
      <c r="A26" s="186" t="s">
        <v>325</v>
      </c>
      <c r="B26" s="186" t="s">
        <v>326</v>
      </c>
      <c r="C26" s="186" t="s">
        <v>298</v>
      </c>
      <c r="D26" s="188" t="s">
        <v>327</v>
      </c>
      <c r="E26" s="13">
        <v>91.66</v>
      </c>
      <c r="F26" s="13">
        <v>91.66</v>
      </c>
      <c r="G26" s="69"/>
      <c r="H26" s="69"/>
    </row>
    <row r="27" spans="1:9" s="59" customFormat="1" ht="24.95" customHeight="1">
      <c r="A27" s="186">
        <v>229</v>
      </c>
      <c r="B27" s="186"/>
      <c r="C27" s="186"/>
      <c r="D27" s="186"/>
      <c r="E27" s="194"/>
      <c r="F27" s="194"/>
      <c r="G27" s="194"/>
      <c r="H27" s="194"/>
    </row>
    <row r="28" spans="1:9" s="59" customFormat="1" ht="24.95" customHeight="1">
      <c r="A28" s="186">
        <v>229</v>
      </c>
      <c r="B28" s="186">
        <v>99</v>
      </c>
      <c r="C28" s="186"/>
      <c r="D28" s="197" t="s">
        <v>338</v>
      </c>
      <c r="E28" s="195">
        <v>559.92999999999995</v>
      </c>
      <c r="F28" s="195"/>
      <c r="G28" s="194"/>
      <c r="H28" s="196">
        <v>559.92999999999995</v>
      </c>
    </row>
    <row r="29" spans="1:9" s="59" customFormat="1" ht="24.95" customHeight="1"/>
    <row r="30" spans="1:9" s="59" customFormat="1" ht="24.95" customHeight="1"/>
    <row r="31" spans="1:9" s="59" customFormat="1" ht="24.95" customHeight="1">
      <c r="A31"/>
      <c r="B31"/>
      <c r="C31"/>
      <c r="D31"/>
      <c r="E31"/>
      <c r="F31"/>
      <c r="G31"/>
      <c r="H31"/>
    </row>
    <row r="32" spans="1:9" s="59" customFormat="1" ht="24.95" customHeight="1">
      <c r="A32"/>
      <c r="B32"/>
      <c r="C32"/>
      <c r="D32"/>
      <c r="E32"/>
      <c r="F32"/>
      <c r="G32"/>
      <c r="H32"/>
    </row>
  </sheetData>
  <mergeCells count="7">
    <mergeCell ref="G5:G6"/>
    <mergeCell ref="H5:H6"/>
    <mergeCell ref="A4:D4"/>
    <mergeCell ref="A5:C5"/>
    <mergeCell ref="D5:D6"/>
    <mergeCell ref="E5:E6"/>
    <mergeCell ref="F5:F6"/>
  </mergeCells>
  <phoneticPr fontId="0" type="noConversion"/>
  <printOptions horizontalCentered="1"/>
  <pageMargins left="0.196527777777778" right="0.196527777777778" top="0.21875" bottom="0.16875000000000001" header="0" footer="0"/>
  <pageSetup paperSize="9" scale="80" orientation="landscape" r:id="rId1"/>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dimension ref="A1:X21"/>
  <sheetViews>
    <sheetView showGridLines="0" showZeros="0" workbookViewId="0">
      <selection activeCell="A14" sqref="A14"/>
    </sheetView>
  </sheetViews>
  <sheetFormatPr defaultColWidth="9.1640625" defaultRowHeight="12.75" customHeight="1"/>
  <cols>
    <col min="1" max="1" width="10.1640625" customWidth="1"/>
    <col min="2" max="2" width="8.1640625" customWidth="1"/>
    <col min="3" max="3" width="6.33203125" customWidth="1"/>
    <col min="4" max="4" width="30.6640625" customWidth="1"/>
    <col min="5" max="5" width="13.1640625" customWidth="1"/>
    <col min="6" max="10" width="12.1640625" customWidth="1"/>
    <col min="11" max="11" width="11.6640625" customWidth="1"/>
    <col min="12" max="14" width="12.1640625" customWidth="1"/>
    <col min="15" max="15" width="14.5" customWidth="1"/>
    <col min="16" max="17" width="12.1640625" customWidth="1"/>
    <col min="18" max="21" width="11.6640625" customWidth="1"/>
  </cols>
  <sheetData>
    <row r="1" spans="1:24" ht="23.25" customHeight="1">
      <c r="A1" s="2" t="s">
        <v>222</v>
      </c>
      <c r="B1" s="79"/>
      <c r="C1" s="79"/>
      <c r="D1" s="80"/>
      <c r="E1" s="91"/>
      <c r="F1" s="91"/>
      <c r="G1" s="91"/>
      <c r="H1" s="91"/>
      <c r="I1" s="91"/>
      <c r="J1" s="91"/>
      <c r="K1" s="91"/>
      <c r="L1" s="91"/>
      <c r="M1" s="91"/>
      <c r="N1" s="91"/>
      <c r="O1" s="80"/>
      <c r="P1" s="80"/>
      <c r="Q1" s="91"/>
      <c r="R1" s="91"/>
      <c r="S1" s="91"/>
      <c r="T1" s="245"/>
      <c r="U1" s="245"/>
      <c r="V1" s="44"/>
      <c r="W1" s="44"/>
      <c r="X1" s="44"/>
    </row>
    <row r="2" spans="1:24" ht="23.25" customHeight="1">
      <c r="A2" s="93" t="s">
        <v>223</v>
      </c>
      <c r="B2" s="93"/>
      <c r="C2" s="93"/>
      <c r="D2" s="93"/>
      <c r="E2" s="93"/>
      <c r="F2" s="93"/>
      <c r="G2" s="93"/>
      <c r="H2" s="93"/>
      <c r="I2" s="93"/>
      <c r="J2" s="93"/>
      <c r="K2" s="93"/>
      <c r="L2" s="93"/>
      <c r="M2" s="93"/>
      <c r="N2" s="93"/>
      <c r="O2" s="93"/>
      <c r="P2" s="93"/>
      <c r="Q2" s="93"/>
      <c r="R2" s="93"/>
      <c r="S2" s="93"/>
      <c r="T2" s="93"/>
      <c r="U2" s="93"/>
      <c r="V2" s="44"/>
      <c r="W2" s="44"/>
      <c r="X2" s="44"/>
    </row>
    <row r="3" spans="1:24" ht="23.25" customHeight="1">
      <c r="A3" s="246" t="s">
        <v>286</v>
      </c>
      <c r="B3" s="247"/>
      <c r="C3" s="247"/>
      <c r="D3" s="247"/>
      <c r="E3" s="247"/>
      <c r="F3" s="247"/>
      <c r="G3" s="247"/>
      <c r="H3" s="91"/>
      <c r="I3" s="91"/>
      <c r="J3" s="91"/>
      <c r="K3" s="91"/>
      <c r="L3" s="91"/>
      <c r="M3" s="91"/>
      <c r="N3" s="91"/>
      <c r="O3" s="80"/>
      <c r="P3" s="80"/>
      <c r="Q3" s="91"/>
      <c r="R3" s="91"/>
      <c r="S3" s="91"/>
      <c r="T3" s="248" t="s">
        <v>83</v>
      </c>
      <c r="U3" s="248"/>
      <c r="V3" s="44"/>
      <c r="W3" s="44"/>
      <c r="X3" s="44"/>
    </row>
    <row r="4" spans="1:24" ht="23.25" customHeight="1">
      <c r="A4" s="231" t="s">
        <v>117</v>
      </c>
      <c r="B4" s="231"/>
      <c r="C4" s="231"/>
      <c r="D4" s="242" t="s">
        <v>109</v>
      </c>
      <c r="E4" s="231" t="s">
        <v>133</v>
      </c>
      <c r="F4" s="231" t="s">
        <v>146</v>
      </c>
      <c r="G4" s="231"/>
      <c r="H4" s="231"/>
      <c r="I4" s="231"/>
      <c r="J4" s="231"/>
      <c r="K4" s="265" t="s">
        <v>147</v>
      </c>
      <c r="L4" s="265"/>
      <c r="M4" s="265"/>
      <c r="N4" s="265"/>
      <c r="O4" s="265"/>
      <c r="P4" s="265"/>
      <c r="Q4" s="265" t="s">
        <v>148</v>
      </c>
      <c r="R4" s="265" t="s">
        <v>149</v>
      </c>
      <c r="S4" s="265"/>
      <c r="T4" s="265"/>
      <c r="U4" s="265"/>
      <c r="V4" s="100"/>
      <c r="W4" s="100"/>
      <c r="X4" s="100"/>
    </row>
    <row r="5" spans="1:24" ht="45.75" customHeight="1">
      <c r="A5" s="51" t="s">
        <v>110</v>
      </c>
      <c r="B5" s="51" t="s">
        <v>111</v>
      </c>
      <c r="C5" s="51" t="s">
        <v>112</v>
      </c>
      <c r="D5" s="242"/>
      <c r="E5" s="231"/>
      <c r="F5" s="51" t="s">
        <v>104</v>
      </c>
      <c r="G5" s="51" t="s">
        <v>150</v>
      </c>
      <c r="H5" s="51" t="s">
        <v>151</v>
      </c>
      <c r="I5" s="11" t="s">
        <v>152</v>
      </c>
      <c r="J5" s="11" t="s">
        <v>153</v>
      </c>
      <c r="K5" s="98" t="s">
        <v>104</v>
      </c>
      <c r="L5" s="99" t="s">
        <v>154</v>
      </c>
      <c r="M5" s="99" t="s">
        <v>155</v>
      </c>
      <c r="N5" s="99" t="s">
        <v>156</v>
      </c>
      <c r="O5" s="99" t="s">
        <v>157</v>
      </c>
      <c r="P5" s="99" t="s">
        <v>158</v>
      </c>
      <c r="Q5" s="265"/>
      <c r="R5" s="98" t="s">
        <v>104</v>
      </c>
      <c r="S5" s="98" t="s">
        <v>159</v>
      </c>
      <c r="T5" s="98" t="s">
        <v>160</v>
      </c>
      <c r="U5" s="101" t="s">
        <v>149</v>
      </c>
      <c r="V5" s="42"/>
      <c r="W5" s="42"/>
      <c r="X5" s="42"/>
    </row>
    <row r="6" spans="1:24" s="1" customFormat="1" ht="27" customHeight="1">
      <c r="A6" s="63"/>
      <c r="B6" s="63"/>
      <c r="C6" s="63"/>
      <c r="D6" s="64" t="s">
        <v>104</v>
      </c>
      <c r="E6" s="171">
        <f>F6+K6+R6</f>
        <v>1029.5999999999999</v>
      </c>
      <c r="F6" s="13">
        <f>G6+H6+I6+J6</f>
        <v>788.36</v>
      </c>
      <c r="G6" s="13">
        <v>408.31</v>
      </c>
      <c r="H6" s="13">
        <v>91.67</v>
      </c>
      <c r="I6" s="13">
        <v>170.4</v>
      </c>
      <c r="J6" s="13">
        <v>117.98</v>
      </c>
      <c r="K6" s="14">
        <f>L6+M6+N6+O6+P6+Q6</f>
        <v>188.24</v>
      </c>
      <c r="L6" s="13">
        <v>188.24</v>
      </c>
      <c r="M6" s="13"/>
      <c r="N6" s="13"/>
      <c r="O6" s="13"/>
      <c r="P6" s="13"/>
      <c r="Q6" s="13"/>
      <c r="R6" s="13">
        <f>S6+T6+U6</f>
        <v>53</v>
      </c>
      <c r="S6" s="13"/>
      <c r="T6" s="13"/>
      <c r="U6" s="13">
        <v>53</v>
      </c>
      <c r="V6" s="42"/>
      <c r="W6" s="42"/>
      <c r="X6" s="42"/>
    </row>
    <row r="7" spans="1:24" ht="27" customHeight="1">
      <c r="A7" s="190" t="s">
        <v>292</v>
      </c>
      <c r="B7" s="190"/>
      <c r="C7" s="190"/>
      <c r="D7" s="188" t="s">
        <v>293</v>
      </c>
      <c r="E7" s="14">
        <f>F7+K7+R7</f>
        <v>841.36</v>
      </c>
      <c r="F7" s="13">
        <f t="shared" ref="F7:F9" si="0">G7+H7+I7+J7</f>
        <v>788.36</v>
      </c>
      <c r="G7" s="13">
        <v>408.31</v>
      </c>
      <c r="H7" s="13">
        <v>91.67</v>
      </c>
      <c r="I7" s="13">
        <v>170.4</v>
      </c>
      <c r="J7" s="13">
        <v>117.98</v>
      </c>
      <c r="K7" s="14">
        <f t="shared" ref="K7:K9" si="1">L7+M7+N7+O7+P7+Q7</f>
        <v>0</v>
      </c>
      <c r="L7" s="13"/>
      <c r="M7" s="13"/>
      <c r="N7" s="13"/>
      <c r="O7" s="13"/>
      <c r="P7" s="13"/>
      <c r="Q7" s="13"/>
      <c r="R7" s="13">
        <f t="shared" ref="R7:R9" si="2">S7+T7+U7</f>
        <v>53</v>
      </c>
      <c r="S7" s="13"/>
      <c r="T7" s="13"/>
      <c r="U7" s="13">
        <v>53</v>
      </c>
      <c r="V7" s="44"/>
      <c r="W7" s="44"/>
      <c r="X7" s="44"/>
    </row>
    <row r="8" spans="1:24" ht="27" customHeight="1">
      <c r="A8" s="190" t="s">
        <v>294</v>
      </c>
      <c r="B8" s="190" t="s">
        <v>295</v>
      </c>
      <c r="C8" s="190"/>
      <c r="D8" s="188" t="s">
        <v>296</v>
      </c>
      <c r="E8" s="14">
        <f t="shared" ref="E8:E9" si="3">F8+K8+R8</f>
        <v>841.36</v>
      </c>
      <c r="F8" s="13">
        <f t="shared" si="0"/>
        <v>788.36</v>
      </c>
      <c r="G8" s="13">
        <v>408.31</v>
      </c>
      <c r="H8" s="13">
        <v>91.67</v>
      </c>
      <c r="I8" s="13">
        <v>170.4</v>
      </c>
      <c r="J8" s="13">
        <v>117.98</v>
      </c>
      <c r="K8" s="14">
        <f t="shared" si="1"/>
        <v>0</v>
      </c>
      <c r="L8" s="13"/>
      <c r="M8" s="13"/>
      <c r="N8" s="13"/>
      <c r="O8" s="13"/>
      <c r="P8" s="13"/>
      <c r="Q8" s="13"/>
      <c r="R8" s="13">
        <f t="shared" si="2"/>
        <v>53</v>
      </c>
      <c r="S8" s="13"/>
      <c r="T8" s="13"/>
      <c r="U8" s="13">
        <v>53</v>
      </c>
      <c r="V8" s="44"/>
      <c r="W8" s="44"/>
      <c r="X8" s="44"/>
    </row>
    <row r="9" spans="1:24" ht="27" customHeight="1">
      <c r="A9" s="190" t="s">
        <v>297</v>
      </c>
      <c r="B9" s="190" t="s">
        <v>295</v>
      </c>
      <c r="C9" s="190" t="s">
        <v>298</v>
      </c>
      <c r="D9" s="188" t="s">
        <v>299</v>
      </c>
      <c r="E9" s="14">
        <f t="shared" si="3"/>
        <v>841.36</v>
      </c>
      <c r="F9" s="13">
        <f t="shared" si="0"/>
        <v>788.36</v>
      </c>
      <c r="G9" s="13">
        <v>408.31</v>
      </c>
      <c r="H9" s="13">
        <v>91.67</v>
      </c>
      <c r="I9" s="13">
        <v>170.4</v>
      </c>
      <c r="J9" s="13">
        <v>117.98</v>
      </c>
      <c r="K9" s="14">
        <f t="shared" si="1"/>
        <v>0</v>
      </c>
      <c r="L9" s="13"/>
      <c r="M9" s="13"/>
      <c r="N9" s="13"/>
      <c r="O9" s="13"/>
      <c r="P9" s="13"/>
      <c r="Q9" s="13"/>
      <c r="R9" s="13">
        <f t="shared" si="2"/>
        <v>53</v>
      </c>
      <c r="S9" s="13"/>
      <c r="T9" s="13"/>
      <c r="U9" s="13">
        <v>53</v>
      </c>
      <c r="V9" s="44"/>
      <c r="W9" s="44"/>
      <c r="X9" s="44"/>
    </row>
    <row r="10" spans="1:24" s="59" customFormat="1" ht="27" customHeight="1">
      <c r="A10" s="190" t="s">
        <v>300</v>
      </c>
      <c r="B10" s="190"/>
      <c r="C10" s="190"/>
      <c r="D10" s="188" t="s">
        <v>301</v>
      </c>
      <c r="E10" s="14"/>
      <c r="F10" s="69"/>
      <c r="G10" s="69"/>
      <c r="H10" s="69"/>
      <c r="I10" s="69"/>
      <c r="J10" s="69"/>
      <c r="K10" s="14"/>
      <c r="L10" s="13"/>
      <c r="M10" s="13"/>
      <c r="N10" s="13"/>
      <c r="O10" s="13"/>
      <c r="P10" s="13"/>
      <c r="Q10" s="69"/>
      <c r="R10" s="69"/>
      <c r="S10" s="69"/>
      <c r="T10" s="69"/>
      <c r="U10" s="69"/>
      <c r="V10" s="102"/>
      <c r="W10" s="102"/>
      <c r="X10" s="102"/>
    </row>
    <row r="11" spans="1:24" s="59" customFormat="1" ht="27" customHeight="1">
      <c r="A11" s="190" t="s">
        <v>302</v>
      </c>
      <c r="B11" s="190" t="s">
        <v>295</v>
      </c>
      <c r="C11" s="190"/>
      <c r="D11" s="188" t="s">
        <v>303</v>
      </c>
      <c r="E11" s="13">
        <v>89.6</v>
      </c>
      <c r="F11" s="69"/>
      <c r="G11" s="69"/>
      <c r="H11" s="69"/>
      <c r="I11" s="69"/>
      <c r="J11" s="69"/>
      <c r="K11" s="14"/>
      <c r="L11" s="13">
        <v>89.6</v>
      </c>
      <c r="M11" s="13"/>
      <c r="N11" s="13"/>
      <c r="O11" s="13"/>
      <c r="P11" s="13"/>
      <c r="Q11" s="13"/>
      <c r="R11" s="69"/>
      <c r="S11" s="69"/>
      <c r="T11" s="69"/>
      <c r="U11" s="69"/>
      <c r="V11" s="102"/>
      <c r="W11" s="102"/>
      <c r="X11" s="102"/>
    </row>
    <row r="12" spans="1:24" s="59" customFormat="1" ht="27" customHeight="1">
      <c r="A12" s="190" t="s">
        <v>304</v>
      </c>
      <c r="B12" s="190" t="s">
        <v>295</v>
      </c>
      <c r="C12" s="190" t="s">
        <v>298</v>
      </c>
      <c r="D12" s="188" t="s">
        <v>305</v>
      </c>
      <c r="E12" s="13">
        <v>83.4</v>
      </c>
      <c r="F12" s="69"/>
      <c r="G12" s="69"/>
      <c r="H12" s="69"/>
      <c r="I12" s="69"/>
      <c r="J12" s="69"/>
      <c r="K12" s="14"/>
      <c r="L12" s="13">
        <v>83.4</v>
      </c>
      <c r="M12" s="13"/>
      <c r="N12" s="13"/>
      <c r="O12" s="13"/>
      <c r="P12" s="13"/>
      <c r="Q12" s="13"/>
      <c r="R12" s="69"/>
      <c r="S12" s="69"/>
      <c r="T12" s="69"/>
      <c r="U12" s="69"/>
      <c r="V12" s="102"/>
      <c r="W12" s="102"/>
      <c r="X12" s="102"/>
    </row>
    <row r="13" spans="1:24" s="59" customFormat="1" ht="27" customHeight="1">
      <c r="A13" s="190" t="s">
        <v>304</v>
      </c>
      <c r="B13" s="190" t="s">
        <v>295</v>
      </c>
      <c r="C13" s="190" t="s">
        <v>306</v>
      </c>
      <c r="D13" s="188" t="s">
        <v>307</v>
      </c>
      <c r="E13" s="13">
        <v>2.35</v>
      </c>
      <c r="F13" s="69"/>
      <c r="G13" s="69"/>
      <c r="H13" s="69"/>
      <c r="I13" s="69"/>
      <c r="J13" s="69"/>
      <c r="K13" s="14"/>
      <c r="L13" s="13">
        <v>2.35</v>
      </c>
      <c r="M13" s="13"/>
      <c r="N13" s="13"/>
      <c r="O13" s="13"/>
      <c r="P13" s="13"/>
      <c r="Q13" s="13"/>
      <c r="R13" s="69"/>
      <c r="S13" s="69"/>
      <c r="T13" s="69"/>
      <c r="U13" s="69"/>
      <c r="V13" s="102"/>
      <c r="W13" s="102"/>
      <c r="X13" s="102"/>
    </row>
    <row r="14" spans="1:24" s="59" customFormat="1" ht="27" customHeight="1">
      <c r="A14" s="190" t="s">
        <v>300</v>
      </c>
      <c r="B14" s="190" t="s">
        <v>295</v>
      </c>
      <c r="C14" s="190" t="s">
        <v>295</v>
      </c>
      <c r="D14" s="188" t="s">
        <v>308</v>
      </c>
      <c r="E14" s="13">
        <v>35</v>
      </c>
      <c r="F14" s="69"/>
      <c r="G14" s="69"/>
      <c r="H14" s="69"/>
      <c r="I14" s="69"/>
      <c r="J14" s="69"/>
      <c r="K14" s="14"/>
      <c r="L14" s="13">
        <v>35</v>
      </c>
      <c r="M14" s="13"/>
      <c r="N14" s="13"/>
      <c r="O14" s="13"/>
      <c r="P14" s="13"/>
      <c r="Q14" s="13"/>
      <c r="R14" s="69"/>
      <c r="S14" s="69"/>
      <c r="T14" s="69"/>
      <c r="U14" s="69"/>
      <c r="V14" s="102"/>
      <c r="W14" s="102"/>
      <c r="X14" s="102"/>
    </row>
    <row r="15" spans="1:24" s="59" customFormat="1" ht="27" customHeight="1">
      <c r="A15" s="190" t="s">
        <v>300</v>
      </c>
      <c r="B15" s="190" t="s">
        <v>295</v>
      </c>
      <c r="C15" s="190" t="s">
        <v>309</v>
      </c>
      <c r="D15" s="188" t="s">
        <v>310</v>
      </c>
      <c r="E15" s="13">
        <v>2.95</v>
      </c>
      <c r="F15" s="69"/>
      <c r="G15" s="69"/>
      <c r="H15" s="69"/>
      <c r="I15" s="69"/>
      <c r="J15" s="69"/>
      <c r="K15" s="14"/>
      <c r="L15" s="13">
        <v>2.95</v>
      </c>
      <c r="M15" s="13"/>
      <c r="N15" s="13"/>
      <c r="O15" s="13"/>
      <c r="P15" s="13"/>
      <c r="Q15" s="13"/>
      <c r="R15" s="69"/>
      <c r="S15" s="69"/>
      <c r="T15" s="69"/>
      <c r="U15" s="69"/>
      <c r="V15" s="102"/>
      <c r="W15" s="102"/>
      <c r="X15" s="102"/>
    </row>
    <row r="16" spans="1:24" s="59" customFormat="1" ht="27" customHeight="1">
      <c r="A16" s="190" t="s">
        <v>300</v>
      </c>
      <c r="B16" s="190" t="s">
        <v>295</v>
      </c>
      <c r="C16" s="190" t="s">
        <v>311</v>
      </c>
      <c r="D16" s="188" t="s">
        <v>312</v>
      </c>
      <c r="E16" s="13">
        <v>2.68</v>
      </c>
      <c r="F16" s="69"/>
      <c r="G16" s="69"/>
      <c r="H16" s="69"/>
      <c r="I16" s="69"/>
      <c r="J16" s="69"/>
      <c r="K16" s="14"/>
      <c r="L16" s="13">
        <v>2.68</v>
      </c>
      <c r="M16" s="13"/>
      <c r="N16" s="13"/>
      <c r="O16" s="13"/>
      <c r="P16" s="13"/>
      <c r="Q16" s="13"/>
      <c r="R16" s="69"/>
      <c r="S16" s="69"/>
      <c r="T16" s="69"/>
      <c r="U16" s="69"/>
      <c r="V16" s="102"/>
      <c r="W16" s="102"/>
      <c r="X16" s="102"/>
    </row>
    <row r="17" spans="1:24" s="59" customFormat="1" ht="27" customHeight="1">
      <c r="A17" s="190" t="s">
        <v>300</v>
      </c>
      <c r="B17" s="190" t="s">
        <v>295</v>
      </c>
      <c r="C17" s="190" t="s">
        <v>313</v>
      </c>
      <c r="D17" s="188" t="s">
        <v>314</v>
      </c>
      <c r="E17" s="13">
        <v>8.75</v>
      </c>
      <c r="F17" s="69"/>
      <c r="G17" s="69"/>
      <c r="H17" s="69"/>
      <c r="I17" s="69"/>
      <c r="J17" s="69"/>
      <c r="K17" s="14"/>
      <c r="L17" s="13">
        <v>8.75</v>
      </c>
      <c r="M17" s="13"/>
      <c r="N17" s="13"/>
      <c r="O17" s="13"/>
      <c r="P17" s="13"/>
      <c r="Q17" s="13"/>
      <c r="R17" s="69"/>
      <c r="S17" s="69"/>
      <c r="T17" s="69"/>
      <c r="U17" s="69"/>
      <c r="V17" s="102"/>
      <c r="W17" s="102"/>
      <c r="X17" s="102"/>
    </row>
    <row r="18" spans="1:24" s="59" customFormat="1" ht="27" customHeight="1">
      <c r="A18" s="190" t="s">
        <v>321</v>
      </c>
      <c r="B18" s="190"/>
      <c r="C18" s="190"/>
      <c r="D18" s="188" t="s">
        <v>322</v>
      </c>
      <c r="E18" s="13"/>
      <c r="F18" s="14"/>
      <c r="G18" s="69"/>
      <c r="H18" s="69"/>
      <c r="I18" s="69"/>
      <c r="J18" s="69"/>
      <c r="K18" s="69"/>
      <c r="L18" s="13"/>
      <c r="M18" s="13"/>
      <c r="N18" s="13"/>
      <c r="O18" s="13"/>
      <c r="P18" s="13"/>
      <c r="Q18" s="13"/>
      <c r="R18" s="69"/>
      <c r="S18" s="69"/>
      <c r="T18" s="69"/>
      <c r="U18" s="69"/>
      <c r="V18" s="102"/>
      <c r="W18" s="102"/>
      <c r="X18" s="102"/>
    </row>
    <row r="19" spans="1:24" ht="27" customHeight="1">
      <c r="A19" s="190" t="s">
        <v>323</v>
      </c>
      <c r="B19" s="190" t="s">
        <v>306</v>
      </c>
      <c r="C19" s="190"/>
      <c r="D19" s="188" t="s">
        <v>324</v>
      </c>
      <c r="E19" s="13"/>
      <c r="F19" s="14"/>
      <c r="G19" s="69"/>
      <c r="H19" s="69"/>
      <c r="I19" s="69"/>
      <c r="J19" s="69"/>
      <c r="K19" s="69"/>
      <c r="L19" s="13"/>
      <c r="M19" s="13"/>
      <c r="N19" s="13"/>
      <c r="O19" s="13"/>
      <c r="P19" s="13"/>
      <c r="Q19" s="13"/>
      <c r="R19" s="69"/>
      <c r="S19" s="69"/>
      <c r="T19" s="69"/>
      <c r="U19" s="69"/>
      <c r="V19" s="44"/>
      <c r="W19" s="44"/>
      <c r="X19" s="44"/>
    </row>
    <row r="20" spans="1:24" ht="27" customHeight="1">
      <c r="A20" s="190" t="s">
        <v>325</v>
      </c>
      <c r="B20" s="190" t="s">
        <v>326</v>
      </c>
      <c r="C20" s="190" t="s">
        <v>298</v>
      </c>
      <c r="D20" s="188" t="s">
        <v>327</v>
      </c>
      <c r="E20" s="13">
        <v>35.409999999999997</v>
      </c>
      <c r="F20" s="14"/>
      <c r="G20" s="69"/>
      <c r="H20" s="69"/>
      <c r="I20" s="69"/>
      <c r="J20" s="69"/>
      <c r="K20" s="69"/>
      <c r="L20" s="13">
        <v>35.409999999999997</v>
      </c>
      <c r="M20" s="13"/>
      <c r="N20" s="13"/>
      <c r="O20" s="13"/>
      <c r="P20" s="13"/>
      <c r="Q20" s="13"/>
      <c r="R20" s="69"/>
      <c r="S20" s="69"/>
      <c r="T20" s="69"/>
      <c r="U20" s="69"/>
      <c r="V20" s="44"/>
      <c r="W20" s="44"/>
      <c r="X20" s="44"/>
    </row>
    <row r="21" spans="1:24" ht="27" customHeight="1">
      <c r="A21" s="44"/>
      <c r="B21" s="44"/>
      <c r="C21" s="44"/>
      <c r="D21" s="44"/>
      <c r="E21" s="44"/>
      <c r="F21" s="44"/>
      <c r="G21" s="44"/>
      <c r="H21" s="44"/>
      <c r="I21" s="44"/>
      <c r="J21" s="44"/>
      <c r="K21" s="44"/>
      <c r="L21" s="44"/>
      <c r="M21" s="44"/>
      <c r="N21" s="44"/>
      <c r="O21" s="44"/>
      <c r="P21" s="44"/>
      <c r="Q21" s="44"/>
      <c r="R21" s="44"/>
      <c r="S21" s="44"/>
      <c r="T21" s="44"/>
      <c r="U21" s="44"/>
      <c r="V21" s="44"/>
      <c r="W21" s="44"/>
      <c r="X21" s="44"/>
    </row>
  </sheetData>
  <mergeCells count="10">
    <mergeCell ref="T1:U1"/>
    <mergeCell ref="A3:G3"/>
    <mergeCell ref="T3:U3"/>
    <mergeCell ref="A4:C4"/>
    <mergeCell ref="F4:J4"/>
    <mergeCell ref="K4:P4"/>
    <mergeCell ref="R4:U4"/>
    <mergeCell ref="D4:D5"/>
    <mergeCell ref="E4:E5"/>
    <mergeCell ref="Q4:Q5"/>
  </mergeCells>
  <phoneticPr fontId="0" type="noConversion"/>
  <printOptions horizontalCentered="1" verticalCentered="1"/>
  <pageMargins left="0.196527777777778" right="0.196527777777778" top="0.235416666666667" bottom="0.15625" header="0.235416666666667" footer="0"/>
  <pageSetup paperSize="9" scale="65" orientation="landscape"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dimension ref="A1:M22"/>
  <sheetViews>
    <sheetView showGridLines="0" showZeros="0" workbookViewId="0">
      <selection activeCell="J12" sqref="J12"/>
    </sheetView>
  </sheetViews>
  <sheetFormatPr defaultColWidth="9.1640625" defaultRowHeight="12.75" customHeight="1"/>
  <cols>
    <col min="1" max="1" width="11.5" customWidth="1"/>
    <col min="2" max="2" width="8.33203125" customWidth="1"/>
    <col min="3" max="3" width="6.6640625" customWidth="1"/>
    <col min="4" max="4" width="47.33203125" customWidth="1"/>
    <col min="5" max="5" width="17.83203125" customWidth="1"/>
    <col min="6" max="13" width="14" customWidth="1"/>
  </cols>
  <sheetData>
    <row r="1" spans="1:13" ht="23.25" customHeight="1">
      <c r="A1" s="2" t="s">
        <v>224</v>
      </c>
      <c r="B1" s="79"/>
      <c r="C1" s="79"/>
      <c r="D1" s="80"/>
      <c r="E1" s="91"/>
      <c r="F1" s="91"/>
      <c r="G1" s="91"/>
      <c r="H1" s="91"/>
      <c r="I1" s="91"/>
      <c r="J1" s="91"/>
      <c r="K1" s="91"/>
      <c r="L1" s="245"/>
      <c r="M1" s="245"/>
    </row>
    <row r="2" spans="1:13" ht="23.25" customHeight="1">
      <c r="A2" s="93" t="s">
        <v>225</v>
      </c>
      <c r="B2" s="93"/>
      <c r="C2" s="93"/>
      <c r="D2" s="93"/>
      <c r="E2" s="93"/>
      <c r="F2" s="93"/>
      <c r="G2" s="93"/>
      <c r="H2" s="93"/>
      <c r="I2" s="93"/>
      <c r="J2" s="93"/>
      <c r="K2" s="93"/>
      <c r="L2" s="93"/>
      <c r="M2" s="93"/>
    </row>
    <row r="3" spans="1:13" ht="23.25" customHeight="1">
      <c r="A3" s="246" t="s">
        <v>286</v>
      </c>
      <c r="B3" s="247"/>
      <c r="C3" s="247"/>
      <c r="D3" s="247"/>
      <c r="E3" s="247"/>
      <c r="F3" s="247"/>
      <c r="G3" s="247"/>
      <c r="H3" s="91"/>
      <c r="I3" s="91"/>
      <c r="J3" s="91"/>
      <c r="K3" s="91"/>
      <c r="L3" s="248" t="s">
        <v>83</v>
      </c>
      <c r="M3" s="248"/>
    </row>
    <row r="4" spans="1:13" ht="23.25" customHeight="1">
      <c r="A4" s="219" t="s">
        <v>117</v>
      </c>
      <c r="B4" s="219"/>
      <c r="C4" s="219"/>
      <c r="D4" s="241" t="s">
        <v>132</v>
      </c>
      <c r="E4" s="219" t="s">
        <v>133</v>
      </c>
      <c r="F4" s="231" t="s">
        <v>134</v>
      </c>
      <c r="G4" s="231"/>
      <c r="H4" s="231"/>
      <c r="I4" s="231"/>
      <c r="J4" s="231"/>
      <c r="K4" s="231" t="s">
        <v>138</v>
      </c>
      <c r="L4" s="231"/>
      <c r="M4" s="231"/>
    </row>
    <row r="5" spans="1:13" ht="36.75" customHeight="1">
      <c r="A5" s="51" t="s">
        <v>110</v>
      </c>
      <c r="B5" s="51" t="s">
        <v>111</v>
      </c>
      <c r="C5" s="51" t="s">
        <v>112</v>
      </c>
      <c r="D5" s="242"/>
      <c r="E5" s="231"/>
      <c r="F5" s="70" t="s">
        <v>104</v>
      </c>
      <c r="G5" s="70" t="s">
        <v>163</v>
      </c>
      <c r="H5" s="70" t="s">
        <v>147</v>
      </c>
      <c r="I5" s="70" t="s">
        <v>148</v>
      </c>
      <c r="J5" s="70" t="s">
        <v>149</v>
      </c>
      <c r="K5" s="70" t="s">
        <v>104</v>
      </c>
      <c r="L5" s="70" t="s">
        <v>120</v>
      </c>
      <c r="M5" s="70" t="s">
        <v>164</v>
      </c>
    </row>
    <row r="6" spans="1:13" s="1" customFormat="1" ht="27" customHeight="1">
      <c r="A6" s="190"/>
      <c r="B6" s="190"/>
      <c r="C6" s="190"/>
      <c r="D6" s="188" t="s">
        <v>104</v>
      </c>
      <c r="E6" s="13">
        <f>F6+K6</f>
        <v>1029.5999999999999</v>
      </c>
      <c r="F6" s="13">
        <f>G6+H6+I6+J6</f>
        <v>832.88</v>
      </c>
      <c r="G6" s="13">
        <v>499.98</v>
      </c>
      <c r="H6" s="13">
        <v>188.24</v>
      </c>
      <c r="I6" s="13">
        <v>91.66</v>
      </c>
      <c r="J6" s="13">
        <v>53</v>
      </c>
      <c r="K6" s="13">
        <f>L6+M6</f>
        <v>196.72</v>
      </c>
      <c r="L6" s="13">
        <v>196.72</v>
      </c>
      <c r="M6" s="13"/>
    </row>
    <row r="7" spans="1:13" ht="27" customHeight="1">
      <c r="A7" s="190" t="s">
        <v>292</v>
      </c>
      <c r="B7" s="190"/>
      <c r="C7" s="190"/>
      <c r="D7" s="188" t="s">
        <v>293</v>
      </c>
      <c r="E7" s="13">
        <f t="shared" ref="E7:E9" si="0">F7+K7</f>
        <v>552.98</v>
      </c>
      <c r="F7" s="191">
        <f>SUM(G7:J7)</f>
        <v>552.98</v>
      </c>
      <c r="G7" s="13">
        <v>499.98</v>
      </c>
      <c r="H7" s="13"/>
      <c r="I7" s="13"/>
      <c r="J7" s="13">
        <v>53</v>
      </c>
      <c r="K7" s="13"/>
      <c r="L7" s="13">
        <v>196.72</v>
      </c>
      <c r="M7" s="13"/>
    </row>
    <row r="8" spans="1:13" ht="27" customHeight="1">
      <c r="A8" s="190" t="s">
        <v>294</v>
      </c>
      <c r="B8" s="190" t="s">
        <v>295</v>
      </c>
      <c r="C8" s="190"/>
      <c r="D8" s="188" t="s">
        <v>296</v>
      </c>
      <c r="E8" s="13">
        <f t="shared" si="0"/>
        <v>552.98</v>
      </c>
      <c r="F8" s="191">
        <f t="shared" ref="F8:F9" si="1">SUM(G8:J8)</f>
        <v>552.98</v>
      </c>
      <c r="G8" s="13">
        <v>499.98</v>
      </c>
      <c r="H8" s="13"/>
      <c r="I8" s="13"/>
      <c r="J8" s="13">
        <v>53</v>
      </c>
      <c r="K8" s="13"/>
      <c r="L8" s="13">
        <v>196.72</v>
      </c>
      <c r="M8" s="13"/>
    </row>
    <row r="9" spans="1:13" ht="27" customHeight="1">
      <c r="A9" s="190" t="s">
        <v>297</v>
      </c>
      <c r="B9" s="190" t="s">
        <v>295</v>
      </c>
      <c r="C9" s="190" t="s">
        <v>298</v>
      </c>
      <c r="D9" s="188" t="s">
        <v>299</v>
      </c>
      <c r="E9" s="13">
        <f t="shared" si="0"/>
        <v>552.98</v>
      </c>
      <c r="F9" s="191">
        <f t="shared" si="1"/>
        <v>552.98</v>
      </c>
      <c r="G9" s="13">
        <v>499.98</v>
      </c>
      <c r="H9" s="13"/>
      <c r="I9" s="13"/>
      <c r="J9" s="13">
        <v>53</v>
      </c>
      <c r="K9" s="13"/>
      <c r="L9" s="13">
        <v>196.72</v>
      </c>
      <c r="M9" s="69"/>
    </row>
    <row r="10" spans="1:13" s="59" customFormat="1" ht="27" customHeight="1">
      <c r="A10" s="190" t="s">
        <v>300</v>
      </c>
      <c r="B10" s="190"/>
      <c r="C10" s="190"/>
      <c r="D10" s="188" t="s">
        <v>301</v>
      </c>
      <c r="E10" s="13"/>
      <c r="F10" s="13"/>
      <c r="G10" s="13"/>
      <c r="H10" s="13"/>
      <c r="I10" s="13"/>
      <c r="J10" s="13"/>
      <c r="K10" s="13">
        <f t="shared" ref="K10:K20" si="2">L10+M10</f>
        <v>0</v>
      </c>
      <c r="L10" s="69"/>
      <c r="M10" s="69"/>
    </row>
    <row r="11" spans="1:13" s="59" customFormat="1" ht="27" customHeight="1">
      <c r="A11" s="190" t="s">
        <v>302</v>
      </c>
      <c r="B11" s="190" t="s">
        <v>295</v>
      </c>
      <c r="C11" s="190"/>
      <c r="D11" s="188" t="s">
        <v>303</v>
      </c>
      <c r="E11" s="13">
        <v>89.6</v>
      </c>
      <c r="F11" s="13"/>
      <c r="G11" s="13"/>
      <c r="H11" s="13">
        <v>89.6</v>
      </c>
      <c r="I11" s="13"/>
      <c r="J11" s="13"/>
      <c r="K11" s="13">
        <f t="shared" si="2"/>
        <v>0</v>
      </c>
      <c r="L11" s="69"/>
      <c r="M11" s="69"/>
    </row>
    <row r="12" spans="1:13" s="59" customFormat="1" ht="27" customHeight="1">
      <c r="A12" s="190" t="s">
        <v>304</v>
      </c>
      <c r="B12" s="190" t="s">
        <v>295</v>
      </c>
      <c r="C12" s="190" t="s">
        <v>298</v>
      </c>
      <c r="D12" s="188" t="s">
        <v>305</v>
      </c>
      <c r="E12" s="14">
        <v>83.4</v>
      </c>
      <c r="F12" s="13"/>
      <c r="G12" s="13"/>
      <c r="H12" s="14">
        <v>83.4</v>
      </c>
      <c r="I12" s="13"/>
      <c r="J12" s="13"/>
      <c r="K12" s="13">
        <f t="shared" si="2"/>
        <v>0</v>
      </c>
      <c r="L12" s="69"/>
      <c r="M12" s="69"/>
    </row>
    <row r="13" spans="1:13" s="59" customFormat="1" ht="27" customHeight="1">
      <c r="A13" s="190" t="s">
        <v>304</v>
      </c>
      <c r="B13" s="190" t="s">
        <v>295</v>
      </c>
      <c r="C13" s="190" t="s">
        <v>306</v>
      </c>
      <c r="D13" s="188" t="s">
        <v>307</v>
      </c>
      <c r="E13" s="14">
        <v>2.35</v>
      </c>
      <c r="F13" s="13"/>
      <c r="G13" s="13"/>
      <c r="H13" s="14">
        <v>2.35</v>
      </c>
      <c r="I13" s="13"/>
      <c r="J13" s="13"/>
      <c r="K13" s="13">
        <f t="shared" si="2"/>
        <v>0</v>
      </c>
      <c r="L13" s="69"/>
      <c r="M13" s="69"/>
    </row>
    <row r="14" spans="1:13" s="59" customFormat="1" ht="27" customHeight="1">
      <c r="A14" s="190" t="s">
        <v>300</v>
      </c>
      <c r="B14" s="190" t="s">
        <v>295</v>
      </c>
      <c r="C14" s="190" t="s">
        <v>295</v>
      </c>
      <c r="D14" s="188" t="s">
        <v>308</v>
      </c>
      <c r="E14" s="14">
        <v>35</v>
      </c>
      <c r="F14" s="13"/>
      <c r="G14" s="13"/>
      <c r="H14" s="14">
        <v>35</v>
      </c>
      <c r="I14" s="13"/>
      <c r="J14" s="13"/>
      <c r="K14" s="13">
        <f t="shared" si="2"/>
        <v>0</v>
      </c>
      <c r="L14" s="69"/>
      <c r="M14" s="69"/>
    </row>
    <row r="15" spans="1:13" s="59" customFormat="1" ht="27" customHeight="1">
      <c r="A15" s="190" t="s">
        <v>300</v>
      </c>
      <c r="B15" s="190" t="s">
        <v>295</v>
      </c>
      <c r="C15" s="190" t="s">
        <v>309</v>
      </c>
      <c r="D15" s="188" t="s">
        <v>310</v>
      </c>
      <c r="E15" s="14">
        <v>2.95</v>
      </c>
      <c r="F15" s="13"/>
      <c r="G15" s="13"/>
      <c r="H15" s="14">
        <v>2.95</v>
      </c>
      <c r="I15" s="13"/>
      <c r="J15" s="13"/>
      <c r="K15" s="13">
        <f t="shared" si="2"/>
        <v>0</v>
      </c>
      <c r="L15" s="69"/>
      <c r="M15" s="69"/>
    </row>
    <row r="16" spans="1:13" s="59" customFormat="1" ht="27" customHeight="1">
      <c r="A16" s="190" t="s">
        <v>300</v>
      </c>
      <c r="B16" s="190" t="s">
        <v>295</v>
      </c>
      <c r="C16" s="190" t="s">
        <v>311</v>
      </c>
      <c r="D16" s="188" t="s">
        <v>312</v>
      </c>
      <c r="E16" s="14">
        <v>2.68</v>
      </c>
      <c r="F16" s="13"/>
      <c r="G16" s="13"/>
      <c r="H16" s="14">
        <v>2.68</v>
      </c>
      <c r="I16" s="13"/>
      <c r="J16" s="13"/>
      <c r="K16" s="13">
        <f t="shared" si="2"/>
        <v>0</v>
      </c>
      <c r="L16" s="69"/>
      <c r="M16" s="69"/>
    </row>
    <row r="17" spans="1:13" s="59" customFormat="1" ht="27" customHeight="1">
      <c r="A17" s="190" t="s">
        <v>300</v>
      </c>
      <c r="B17" s="190" t="s">
        <v>295</v>
      </c>
      <c r="C17" s="190" t="s">
        <v>313</v>
      </c>
      <c r="D17" s="188" t="s">
        <v>314</v>
      </c>
      <c r="E17" s="14">
        <v>8.75</v>
      </c>
      <c r="F17" s="13"/>
      <c r="G17" s="13"/>
      <c r="H17" s="14">
        <v>8.75</v>
      </c>
      <c r="I17" s="13"/>
      <c r="J17" s="13"/>
      <c r="K17" s="13">
        <f t="shared" si="2"/>
        <v>0</v>
      </c>
      <c r="L17" s="69"/>
      <c r="M17" s="69"/>
    </row>
    <row r="18" spans="1:13" s="59" customFormat="1" ht="27" customHeight="1">
      <c r="A18" s="190" t="s">
        <v>321</v>
      </c>
      <c r="B18" s="190"/>
      <c r="C18" s="190"/>
      <c r="D18" s="188" t="s">
        <v>322</v>
      </c>
      <c r="E18" s="58">
        <v>91.66</v>
      </c>
      <c r="F18" s="58"/>
      <c r="G18" s="58"/>
      <c r="H18" s="58">
        <v>91.66</v>
      </c>
      <c r="I18" s="58"/>
      <c r="J18" s="58"/>
      <c r="K18" s="13">
        <f t="shared" si="2"/>
        <v>0</v>
      </c>
      <c r="L18" s="58"/>
      <c r="M18" s="58"/>
    </row>
    <row r="19" spans="1:13" ht="27" customHeight="1">
      <c r="A19" s="190" t="s">
        <v>323</v>
      </c>
      <c r="B19" s="190" t="s">
        <v>306</v>
      </c>
      <c r="C19" s="190"/>
      <c r="D19" s="188" t="s">
        <v>324</v>
      </c>
      <c r="E19" s="58"/>
      <c r="F19" s="58"/>
      <c r="G19" s="58"/>
      <c r="H19" s="58"/>
      <c r="I19" s="58"/>
      <c r="J19" s="58"/>
      <c r="K19" s="13">
        <f t="shared" si="2"/>
        <v>0</v>
      </c>
      <c r="L19" s="58"/>
      <c r="M19" s="58"/>
    </row>
    <row r="20" spans="1:13" ht="27" customHeight="1">
      <c r="A20" s="190" t="s">
        <v>325</v>
      </c>
      <c r="B20" s="190" t="s">
        <v>326</v>
      </c>
      <c r="C20" s="190" t="s">
        <v>298</v>
      </c>
      <c r="D20" s="188" t="s">
        <v>327</v>
      </c>
      <c r="E20" s="58">
        <v>91.66</v>
      </c>
      <c r="F20" s="58"/>
      <c r="G20" s="58"/>
      <c r="H20" s="58">
        <v>91.66</v>
      </c>
      <c r="I20" s="58"/>
      <c r="J20" s="58"/>
      <c r="K20" s="13">
        <f t="shared" si="2"/>
        <v>0</v>
      </c>
      <c r="L20" s="58"/>
      <c r="M20" s="58"/>
    </row>
    <row r="21" spans="1:13" ht="27" customHeight="1">
      <c r="A21" s="44"/>
      <c r="B21" s="44"/>
      <c r="C21" s="44"/>
      <c r="D21" s="44"/>
      <c r="E21" s="44"/>
      <c r="F21" s="44"/>
      <c r="G21" s="44"/>
      <c r="H21" s="44"/>
      <c r="I21" s="44"/>
      <c r="J21" s="44"/>
      <c r="K21" s="44"/>
      <c r="L21" s="44"/>
      <c r="M21" s="44"/>
    </row>
    <row r="22" spans="1:13" ht="27" customHeight="1">
      <c r="A22" s="44"/>
      <c r="B22" s="44"/>
      <c r="C22" s="44"/>
      <c r="D22" s="44"/>
      <c r="E22" s="44"/>
      <c r="F22" s="44"/>
      <c r="G22" s="44"/>
      <c r="H22" s="44"/>
      <c r="I22" s="44"/>
      <c r="J22" s="44"/>
      <c r="K22" s="44"/>
      <c r="L22" s="44"/>
      <c r="M22" s="44"/>
    </row>
  </sheetData>
  <mergeCells count="8">
    <mergeCell ref="L1:M1"/>
    <mergeCell ref="A3:G3"/>
    <mergeCell ref="L3:M3"/>
    <mergeCell ref="A4:C4"/>
    <mergeCell ref="F4:J4"/>
    <mergeCell ref="K4:M4"/>
    <mergeCell ref="D4:D5"/>
    <mergeCell ref="E4:E5"/>
  </mergeCells>
  <phoneticPr fontId="0" type="noConversion"/>
  <printOptions horizontalCentered="1" verticalCentered="1"/>
  <pageMargins left="0.196527777777778" right="0.196527777777778" top="0.235416666666667" bottom="0.15625" header="0" footer="0"/>
  <pageSetup paperSize="9" scale="85" orientation="landscape" r:id="rId1"/>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dimension ref="A1:Z21"/>
  <sheetViews>
    <sheetView showGridLines="0" showZeros="0" topLeftCell="E1" workbookViewId="0">
      <selection activeCell="O13" sqref="O13"/>
    </sheetView>
  </sheetViews>
  <sheetFormatPr defaultColWidth="9.1640625" defaultRowHeight="12.75" customHeight="1"/>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4" width="10.6640625" customWidth="1"/>
    <col min="25" max="25" width="12.83203125" customWidth="1"/>
  </cols>
  <sheetData>
    <row r="1" spans="1:26" ht="22.5" customHeight="1">
      <c r="A1" s="2" t="s">
        <v>226</v>
      </c>
      <c r="B1" s="79"/>
      <c r="C1" s="79"/>
      <c r="D1" s="80"/>
      <c r="E1" s="91"/>
      <c r="F1" s="91"/>
      <c r="G1" s="91"/>
      <c r="H1" s="91"/>
      <c r="I1" s="91"/>
      <c r="J1" s="91"/>
      <c r="K1" s="91"/>
      <c r="L1" s="91"/>
      <c r="M1" s="91"/>
      <c r="N1" s="91"/>
      <c r="O1" s="91"/>
      <c r="P1" s="91"/>
      <c r="Q1" s="91"/>
      <c r="R1" s="91"/>
      <c r="S1" s="91"/>
      <c r="T1" s="91"/>
      <c r="U1" s="91"/>
      <c r="V1" s="91"/>
      <c r="W1" s="91"/>
      <c r="X1" s="245"/>
      <c r="Y1" s="245"/>
      <c r="Z1" s="44"/>
    </row>
    <row r="2" spans="1:26" ht="22.5" customHeight="1">
      <c r="A2" s="93" t="s">
        <v>227</v>
      </c>
      <c r="B2" s="93"/>
      <c r="C2" s="93"/>
      <c r="D2" s="93"/>
      <c r="E2" s="93"/>
      <c r="F2" s="93"/>
      <c r="G2" s="93"/>
      <c r="H2" s="93"/>
      <c r="I2" s="93"/>
      <c r="J2" s="93"/>
      <c r="K2" s="93"/>
      <c r="L2" s="93"/>
      <c r="M2" s="93"/>
      <c r="N2" s="93"/>
      <c r="O2" s="93"/>
      <c r="P2" s="93"/>
      <c r="Q2" s="93"/>
      <c r="R2" s="93"/>
      <c r="S2" s="93"/>
      <c r="T2" s="93"/>
      <c r="U2" s="93"/>
      <c r="V2" s="93"/>
      <c r="W2" s="93"/>
      <c r="X2" s="93"/>
      <c r="Y2" s="93"/>
      <c r="Z2" s="44"/>
    </row>
    <row r="3" spans="1:26" ht="22.5" customHeight="1">
      <c r="A3" s="246" t="s">
        <v>286</v>
      </c>
      <c r="B3" s="247"/>
      <c r="C3" s="247"/>
      <c r="D3" s="247"/>
      <c r="E3" s="247"/>
      <c r="F3" s="247"/>
      <c r="G3" s="247"/>
      <c r="H3" s="247"/>
      <c r="I3" s="91"/>
      <c r="J3" s="91"/>
      <c r="K3" s="91"/>
      <c r="L3" s="91"/>
      <c r="M3" s="91"/>
      <c r="N3" s="91"/>
      <c r="O3" s="91"/>
      <c r="P3" s="91"/>
      <c r="Q3" s="91"/>
      <c r="R3" s="91"/>
      <c r="S3" s="91"/>
      <c r="T3" s="91"/>
      <c r="U3" s="91"/>
      <c r="V3" s="91"/>
      <c r="W3" s="91"/>
      <c r="X3" s="97"/>
      <c r="Y3" s="97" t="s">
        <v>83</v>
      </c>
      <c r="Z3" s="44"/>
    </row>
    <row r="4" spans="1:26" ht="22.5" customHeight="1">
      <c r="A4" s="95" t="s">
        <v>117</v>
      </c>
      <c r="B4" s="96"/>
      <c r="C4" s="96"/>
      <c r="D4" s="241" t="s">
        <v>109</v>
      </c>
      <c r="E4" s="227" t="s">
        <v>167</v>
      </c>
      <c r="F4" s="219" t="s">
        <v>168</v>
      </c>
      <c r="G4" s="219" t="s">
        <v>169</v>
      </c>
      <c r="H4" s="219" t="s">
        <v>170</v>
      </c>
      <c r="I4" s="231" t="s">
        <v>171</v>
      </c>
      <c r="J4" s="231" t="s">
        <v>172</v>
      </c>
      <c r="K4" s="231" t="s">
        <v>173</v>
      </c>
      <c r="L4" s="231" t="s">
        <v>174</v>
      </c>
      <c r="M4" s="231" t="s">
        <v>175</v>
      </c>
      <c r="N4" s="231" t="s">
        <v>176</v>
      </c>
      <c r="O4" s="244" t="s">
        <v>177</v>
      </c>
      <c r="P4" s="231" t="s">
        <v>178</v>
      </c>
      <c r="Q4" s="231" t="s">
        <v>179</v>
      </c>
      <c r="R4" s="231" t="s">
        <v>180</v>
      </c>
      <c r="S4" s="244" t="s">
        <v>181</v>
      </c>
      <c r="T4" s="231" t="s">
        <v>182</v>
      </c>
      <c r="U4" s="231" t="s">
        <v>183</v>
      </c>
      <c r="V4" s="231" t="s">
        <v>184</v>
      </c>
      <c r="W4" s="231" t="s">
        <v>228</v>
      </c>
      <c r="X4" s="231" t="s">
        <v>186</v>
      </c>
      <c r="Y4" s="231" t="s">
        <v>229</v>
      </c>
      <c r="Z4" s="42"/>
    </row>
    <row r="5" spans="1:26" ht="39" customHeight="1">
      <c r="A5" s="70" t="s">
        <v>110</v>
      </c>
      <c r="B5" s="70" t="s">
        <v>111</v>
      </c>
      <c r="C5" s="70" t="s">
        <v>112</v>
      </c>
      <c r="D5" s="249"/>
      <c r="E5" s="266"/>
      <c r="F5" s="218"/>
      <c r="G5" s="218"/>
      <c r="H5" s="218"/>
      <c r="I5" s="218"/>
      <c r="J5" s="218"/>
      <c r="K5" s="218"/>
      <c r="L5" s="218"/>
      <c r="M5" s="218"/>
      <c r="N5" s="218"/>
      <c r="O5" s="232"/>
      <c r="P5" s="218"/>
      <c r="Q5" s="218"/>
      <c r="R5" s="218"/>
      <c r="S5" s="232"/>
      <c r="T5" s="218"/>
      <c r="U5" s="218"/>
      <c r="V5" s="231"/>
      <c r="W5" s="218"/>
      <c r="X5" s="218"/>
      <c r="Y5" s="231"/>
      <c r="Z5" s="42"/>
    </row>
    <row r="6" spans="1:26" s="1" customFormat="1" ht="27" customHeight="1">
      <c r="A6" s="186"/>
      <c r="B6" s="186"/>
      <c r="C6" s="186"/>
      <c r="D6" s="187" t="s">
        <v>104</v>
      </c>
      <c r="E6" s="13">
        <f>SUM(F6:Y6)</f>
        <v>2199.65</v>
      </c>
      <c r="F6" s="13">
        <v>71</v>
      </c>
      <c r="G6" s="13">
        <v>76.5</v>
      </c>
      <c r="H6" s="13">
        <v>5.7</v>
      </c>
      <c r="I6" s="13">
        <v>20.3</v>
      </c>
      <c r="J6" s="13">
        <v>5.96</v>
      </c>
      <c r="K6" s="13"/>
      <c r="L6" s="13">
        <v>20</v>
      </c>
      <c r="M6" s="13">
        <v>26.05</v>
      </c>
      <c r="N6" s="13">
        <v>62.3</v>
      </c>
      <c r="O6" s="13">
        <v>4</v>
      </c>
      <c r="P6" s="13">
        <v>76.67</v>
      </c>
      <c r="Q6" s="13">
        <v>13.1</v>
      </c>
      <c r="R6" s="13">
        <v>34.799999999999997</v>
      </c>
      <c r="S6" s="13">
        <v>93.67</v>
      </c>
      <c r="T6" s="13">
        <v>16.7</v>
      </c>
      <c r="U6" s="13">
        <v>5.5</v>
      </c>
      <c r="V6" s="14">
        <v>18</v>
      </c>
      <c r="W6" s="14">
        <v>90.5</v>
      </c>
      <c r="X6" s="13"/>
      <c r="Y6" s="16">
        <v>1558.9</v>
      </c>
      <c r="Z6" s="42"/>
    </row>
    <row r="7" spans="1:26" ht="27" customHeight="1">
      <c r="A7" s="190" t="s">
        <v>292</v>
      </c>
      <c r="B7" s="190"/>
      <c r="C7" s="190"/>
      <c r="D7" s="188" t="s">
        <v>293</v>
      </c>
      <c r="E7" s="13">
        <f>SUM(F7:Y7)</f>
        <v>2199.65</v>
      </c>
      <c r="F7" s="13">
        <v>71</v>
      </c>
      <c r="G7" s="13">
        <v>76.5</v>
      </c>
      <c r="H7" s="13">
        <v>5.7</v>
      </c>
      <c r="I7" s="13">
        <v>20.3</v>
      </c>
      <c r="J7" s="13">
        <v>5.96</v>
      </c>
      <c r="K7" s="13"/>
      <c r="L7" s="13">
        <v>20</v>
      </c>
      <c r="M7" s="13">
        <v>26.05</v>
      </c>
      <c r="N7" s="13">
        <v>62.3</v>
      </c>
      <c r="O7" s="13">
        <v>4</v>
      </c>
      <c r="P7" s="13">
        <v>76.67</v>
      </c>
      <c r="Q7" s="13">
        <v>13.1</v>
      </c>
      <c r="R7" s="13">
        <v>34.799999999999997</v>
      </c>
      <c r="S7" s="13">
        <v>93.67</v>
      </c>
      <c r="T7" s="13">
        <v>16.7</v>
      </c>
      <c r="U7" s="13">
        <v>5.5</v>
      </c>
      <c r="V7" s="14">
        <v>18</v>
      </c>
      <c r="W7" s="14">
        <v>90.5</v>
      </c>
      <c r="X7" s="13"/>
      <c r="Y7" s="16">
        <v>1558.9</v>
      </c>
      <c r="Z7" s="44"/>
    </row>
    <row r="8" spans="1:26" ht="27" customHeight="1">
      <c r="A8" s="190" t="s">
        <v>294</v>
      </c>
      <c r="B8" s="190" t="s">
        <v>295</v>
      </c>
      <c r="C8" s="190"/>
      <c r="D8" s="188" t="s">
        <v>296</v>
      </c>
      <c r="E8" s="13">
        <f>SUM(F8:Y8)</f>
        <v>2199.65</v>
      </c>
      <c r="F8" s="13">
        <v>71</v>
      </c>
      <c r="G8" s="13">
        <v>76.5</v>
      </c>
      <c r="H8" s="13">
        <v>5.7</v>
      </c>
      <c r="I8" s="13">
        <v>20.3</v>
      </c>
      <c r="J8" s="13">
        <v>5.96</v>
      </c>
      <c r="K8" s="13"/>
      <c r="L8" s="13">
        <v>20</v>
      </c>
      <c r="M8" s="13">
        <v>26.05</v>
      </c>
      <c r="N8" s="13">
        <v>62.3</v>
      </c>
      <c r="O8" s="13">
        <v>4</v>
      </c>
      <c r="P8" s="13">
        <v>76.67</v>
      </c>
      <c r="Q8" s="13">
        <v>13.1</v>
      </c>
      <c r="R8" s="13">
        <v>34.799999999999997</v>
      </c>
      <c r="S8" s="13">
        <v>93.67</v>
      </c>
      <c r="T8" s="13">
        <v>16.7</v>
      </c>
      <c r="U8" s="13">
        <v>5.5</v>
      </c>
      <c r="V8" s="14">
        <v>18</v>
      </c>
      <c r="W8" s="14">
        <v>90.5</v>
      </c>
      <c r="X8" s="13"/>
      <c r="Y8" s="16">
        <v>1558.9</v>
      </c>
      <c r="Z8" s="44"/>
    </row>
    <row r="9" spans="1:26" ht="27" customHeight="1">
      <c r="A9" s="190" t="s">
        <v>297</v>
      </c>
      <c r="B9" s="190" t="s">
        <v>295</v>
      </c>
      <c r="C9" s="190" t="s">
        <v>298</v>
      </c>
      <c r="D9" s="188" t="s">
        <v>299</v>
      </c>
      <c r="E9" s="13">
        <f>SUM(F9:Y9)</f>
        <v>2199.65</v>
      </c>
      <c r="F9" s="13">
        <v>71</v>
      </c>
      <c r="G9" s="13">
        <v>76.5</v>
      </c>
      <c r="H9" s="13">
        <v>5.7</v>
      </c>
      <c r="I9" s="13">
        <v>20.3</v>
      </c>
      <c r="J9" s="13">
        <v>5.96</v>
      </c>
      <c r="K9" s="13"/>
      <c r="L9" s="13">
        <v>20</v>
      </c>
      <c r="M9" s="13">
        <v>26.05</v>
      </c>
      <c r="N9" s="13">
        <v>62.3</v>
      </c>
      <c r="O9" s="13">
        <v>4</v>
      </c>
      <c r="P9" s="13">
        <v>76.67</v>
      </c>
      <c r="Q9" s="13">
        <v>13.1</v>
      </c>
      <c r="R9" s="13">
        <v>34.799999999999997</v>
      </c>
      <c r="S9" s="13">
        <v>93.67</v>
      </c>
      <c r="T9" s="13">
        <v>16.7</v>
      </c>
      <c r="U9" s="13">
        <v>5.5</v>
      </c>
      <c r="V9" s="14">
        <v>18</v>
      </c>
      <c r="W9" s="14">
        <v>90.5</v>
      </c>
      <c r="X9" s="13"/>
      <c r="Y9" s="16">
        <v>1558.9</v>
      </c>
      <c r="Z9" s="44"/>
    </row>
    <row r="10" spans="1:26" ht="27" customHeight="1">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ht="27" customHeight="1">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ht="27" customHeight="1">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ht="27" customHeight="1">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ht="27" customHeight="1">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ht="27" customHeight="1">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ht="27" customHeight="1">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ht="27" customHeigh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27" customHeight="1">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27" customHeigh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27" customHeight="1">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27" customHeight="1">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sheetData>
  <mergeCells count="24">
    <mergeCell ref="X1:Y1"/>
    <mergeCell ref="A3:H3"/>
    <mergeCell ref="D4:D5"/>
    <mergeCell ref="E4:E5"/>
    <mergeCell ref="F4:F5"/>
    <mergeCell ref="G4:G5"/>
    <mergeCell ref="H4:H5"/>
    <mergeCell ref="I4:I5"/>
    <mergeCell ref="J4:J5"/>
    <mergeCell ref="K4:K5"/>
    <mergeCell ref="L4:L5"/>
    <mergeCell ref="M4:M5"/>
    <mergeCell ref="N4:N5"/>
    <mergeCell ref="O4:O5"/>
    <mergeCell ref="P4:P5"/>
    <mergeCell ref="Q4:Q5"/>
    <mergeCell ref="W4:W5"/>
    <mergeCell ref="X4:X5"/>
    <mergeCell ref="Y4:Y5"/>
    <mergeCell ref="R4:R5"/>
    <mergeCell ref="S4:S5"/>
    <mergeCell ref="T4:T5"/>
    <mergeCell ref="U4:U5"/>
    <mergeCell ref="V4:V5"/>
  </mergeCells>
  <phoneticPr fontId="0" type="noConversion"/>
  <printOptions horizontalCentered="1" verticalCentered="1"/>
  <pageMargins left="0.196527777777778" right="0.196527777777778" top="0.78680555555555598" bottom="0.59027777777777801" header="0" footer="0"/>
  <pageSetup paperSize="9" scale="60" orientation="landscape" r:id="rId1"/>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dimension ref="A1:R21"/>
  <sheetViews>
    <sheetView showGridLines="0" showZeros="0" workbookViewId="0">
      <selection activeCell="F11" sqref="F11"/>
    </sheetView>
  </sheetViews>
  <sheetFormatPr defaultColWidth="9.1640625" defaultRowHeight="12.75" customHeight="1"/>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3" width="10.6640625" customWidth="1"/>
    <col min="14" max="14" width="13.5" customWidth="1"/>
    <col min="15" max="15" width="13.1640625" customWidth="1"/>
    <col min="16" max="17" width="10.6640625" customWidth="1"/>
  </cols>
  <sheetData>
    <row r="1" spans="1:18" ht="22.5" customHeight="1">
      <c r="A1" s="2" t="s">
        <v>230</v>
      </c>
      <c r="B1" s="79"/>
      <c r="C1" s="79"/>
      <c r="D1" s="80"/>
      <c r="E1" s="91"/>
      <c r="F1" s="91"/>
      <c r="G1" s="91"/>
      <c r="H1" s="91"/>
      <c r="I1" s="91"/>
      <c r="J1" s="91"/>
      <c r="K1" s="91"/>
      <c r="L1" s="91"/>
      <c r="M1" s="91"/>
      <c r="N1" s="91"/>
      <c r="O1" s="91"/>
      <c r="P1" s="245"/>
      <c r="Q1" s="245"/>
      <c r="R1" s="44"/>
    </row>
    <row r="2" spans="1:18" ht="22.5" customHeight="1">
      <c r="A2" s="93" t="s">
        <v>231</v>
      </c>
      <c r="B2" s="93"/>
      <c r="C2" s="93"/>
      <c r="D2" s="93"/>
      <c r="E2" s="93"/>
      <c r="F2" s="93"/>
      <c r="G2" s="93"/>
      <c r="H2" s="93"/>
      <c r="I2" s="93"/>
      <c r="J2" s="93"/>
      <c r="K2" s="93"/>
      <c r="L2" s="93"/>
      <c r="M2" s="93"/>
      <c r="N2" s="93"/>
      <c r="O2" s="93"/>
      <c r="P2" s="93"/>
      <c r="Q2" s="93"/>
      <c r="R2" s="44"/>
    </row>
    <row r="3" spans="1:18" ht="22.5" customHeight="1">
      <c r="A3" s="246" t="s">
        <v>286</v>
      </c>
      <c r="B3" s="247"/>
      <c r="C3" s="247"/>
      <c r="D3" s="247"/>
      <c r="E3" s="247"/>
      <c r="F3" s="247"/>
      <c r="G3" s="247"/>
      <c r="H3" s="247"/>
      <c r="I3" s="91"/>
      <c r="J3" s="91"/>
      <c r="K3" s="91"/>
      <c r="L3" s="91"/>
      <c r="M3" s="91"/>
      <c r="N3" s="91"/>
      <c r="O3" s="91"/>
      <c r="P3" s="248" t="s">
        <v>83</v>
      </c>
      <c r="Q3" s="248"/>
      <c r="R3" s="44"/>
    </row>
    <row r="4" spans="1:18" ht="22.5" customHeight="1">
      <c r="A4" s="94" t="s">
        <v>117</v>
      </c>
      <c r="B4" s="94"/>
      <c r="C4" s="94"/>
      <c r="D4" s="242" t="s">
        <v>132</v>
      </c>
      <c r="E4" s="253" t="s">
        <v>85</v>
      </c>
      <c r="F4" s="253" t="s">
        <v>135</v>
      </c>
      <c r="G4" s="253"/>
      <c r="H4" s="253"/>
      <c r="I4" s="253"/>
      <c r="J4" s="253"/>
      <c r="K4" s="253"/>
      <c r="L4" s="253"/>
      <c r="M4" s="253"/>
      <c r="N4" s="253"/>
      <c r="O4" s="255" t="s">
        <v>138</v>
      </c>
      <c r="P4" s="255"/>
      <c r="Q4" s="255"/>
      <c r="R4" s="42"/>
    </row>
    <row r="5" spans="1:18" ht="39" customHeight="1">
      <c r="A5" s="51" t="s">
        <v>110</v>
      </c>
      <c r="B5" s="51" t="s">
        <v>111</v>
      </c>
      <c r="C5" s="51" t="s">
        <v>112</v>
      </c>
      <c r="D5" s="242"/>
      <c r="E5" s="253"/>
      <c r="F5" s="70" t="s">
        <v>104</v>
      </c>
      <c r="G5" s="70" t="s">
        <v>190</v>
      </c>
      <c r="H5" s="70" t="s">
        <v>178</v>
      </c>
      <c r="I5" s="70" t="s">
        <v>179</v>
      </c>
      <c r="J5" s="70" t="s">
        <v>191</v>
      </c>
      <c r="K5" s="70" t="s">
        <v>180</v>
      </c>
      <c r="L5" s="70" t="s">
        <v>184</v>
      </c>
      <c r="M5" s="70" t="s">
        <v>176</v>
      </c>
      <c r="N5" s="70" t="s">
        <v>187</v>
      </c>
      <c r="O5" s="71" t="s">
        <v>104</v>
      </c>
      <c r="P5" s="70" t="s">
        <v>192</v>
      </c>
      <c r="Q5" s="70" t="s">
        <v>164</v>
      </c>
      <c r="R5" s="42"/>
    </row>
    <row r="6" spans="1:18" s="1" customFormat="1" ht="27" customHeight="1">
      <c r="A6" s="63"/>
      <c r="B6" s="63"/>
      <c r="C6" s="63"/>
      <c r="D6" s="64" t="s">
        <v>104</v>
      </c>
      <c r="E6" s="13">
        <f>F6+O6</f>
        <v>2199.65</v>
      </c>
      <c r="F6" s="13">
        <f>SUM(G6:N6)</f>
        <v>1834.77</v>
      </c>
      <c r="G6" s="13">
        <v>71</v>
      </c>
      <c r="H6" s="13">
        <v>76.67</v>
      </c>
      <c r="I6" s="13">
        <v>13.1</v>
      </c>
      <c r="J6" s="13"/>
      <c r="K6" s="13">
        <v>34.799999999999997</v>
      </c>
      <c r="L6" s="13">
        <v>18</v>
      </c>
      <c r="M6" s="13">
        <v>62.3</v>
      </c>
      <c r="N6" s="13">
        <v>1558.9</v>
      </c>
      <c r="O6" s="13">
        <f>SUM(P6:Q6)</f>
        <v>364.88</v>
      </c>
      <c r="P6" s="13">
        <v>364.88</v>
      </c>
      <c r="Q6" s="13">
        <v>0</v>
      </c>
      <c r="R6" s="42"/>
    </row>
    <row r="7" spans="1:18" ht="27" customHeight="1">
      <c r="A7" s="190" t="s">
        <v>292</v>
      </c>
      <c r="B7" s="190"/>
      <c r="C7" s="190"/>
      <c r="D7" s="188" t="s">
        <v>293</v>
      </c>
      <c r="E7" s="13">
        <f>F7+O7</f>
        <v>2199.65</v>
      </c>
      <c r="F7" s="13">
        <f>SUM(G7:N7)</f>
        <v>1834.77</v>
      </c>
      <c r="G7" s="13">
        <v>71</v>
      </c>
      <c r="H7" s="13">
        <v>76.67</v>
      </c>
      <c r="I7" s="13">
        <v>13.1</v>
      </c>
      <c r="J7" s="13"/>
      <c r="K7" s="13">
        <v>34.799999999999997</v>
      </c>
      <c r="L7" s="13">
        <v>18</v>
      </c>
      <c r="M7" s="13">
        <v>62.3</v>
      </c>
      <c r="N7" s="13">
        <v>1558.9</v>
      </c>
      <c r="O7" s="13">
        <f>SUM(P7:Q7)</f>
        <v>364.88</v>
      </c>
      <c r="P7" s="13">
        <v>364.88</v>
      </c>
      <c r="Q7" s="13">
        <v>0</v>
      </c>
      <c r="R7" s="44"/>
    </row>
    <row r="8" spans="1:18" ht="27" customHeight="1">
      <c r="A8" s="190" t="s">
        <v>294</v>
      </c>
      <c r="B8" s="190" t="s">
        <v>295</v>
      </c>
      <c r="C8" s="190"/>
      <c r="D8" s="188" t="s">
        <v>296</v>
      </c>
      <c r="E8" s="13">
        <f>F8+O8</f>
        <v>2199.65</v>
      </c>
      <c r="F8" s="13">
        <f>SUM(G8:N8)</f>
        <v>1834.77</v>
      </c>
      <c r="G8" s="13">
        <v>71</v>
      </c>
      <c r="H8" s="13">
        <v>76.67</v>
      </c>
      <c r="I8" s="13">
        <v>13.1</v>
      </c>
      <c r="J8" s="13"/>
      <c r="K8" s="13">
        <v>34.799999999999997</v>
      </c>
      <c r="L8" s="13">
        <v>18</v>
      </c>
      <c r="M8" s="13">
        <v>62.3</v>
      </c>
      <c r="N8" s="13">
        <v>1558.9</v>
      </c>
      <c r="O8" s="13">
        <f>SUM(P8:Q8)</f>
        <v>364.88</v>
      </c>
      <c r="P8" s="13">
        <v>364.88</v>
      </c>
      <c r="Q8" s="13">
        <v>0</v>
      </c>
      <c r="R8" s="44"/>
    </row>
    <row r="9" spans="1:18" ht="27" customHeight="1">
      <c r="A9" s="190" t="s">
        <v>297</v>
      </c>
      <c r="B9" s="190" t="s">
        <v>295</v>
      </c>
      <c r="C9" s="190" t="s">
        <v>298</v>
      </c>
      <c r="D9" s="188" t="s">
        <v>299</v>
      </c>
      <c r="E9" s="13">
        <f>F9+O9</f>
        <v>2199.65</v>
      </c>
      <c r="F9" s="13">
        <f>SUM(G9:N9)</f>
        <v>1834.77</v>
      </c>
      <c r="G9" s="13">
        <v>71</v>
      </c>
      <c r="H9" s="13">
        <v>76.67</v>
      </c>
      <c r="I9" s="13">
        <v>13.1</v>
      </c>
      <c r="J9" s="13"/>
      <c r="K9" s="13">
        <v>34.799999999999997</v>
      </c>
      <c r="L9" s="13">
        <v>18</v>
      </c>
      <c r="M9" s="13">
        <v>62.3</v>
      </c>
      <c r="N9" s="13">
        <v>1558.9</v>
      </c>
      <c r="O9" s="13">
        <f>SUM(P9:Q9)</f>
        <v>364.88</v>
      </c>
      <c r="P9" s="13">
        <v>364.88</v>
      </c>
      <c r="Q9" s="13">
        <v>0</v>
      </c>
      <c r="R9" s="44"/>
    </row>
    <row r="10" spans="1:18" ht="27" customHeight="1">
      <c r="A10" s="44"/>
      <c r="B10" s="44"/>
      <c r="C10" s="44"/>
      <c r="D10" s="44"/>
      <c r="E10" s="44"/>
      <c r="F10" s="44"/>
      <c r="G10" s="44"/>
      <c r="H10" s="44"/>
      <c r="I10" s="44"/>
      <c r="J10" s="44"/>
      <c r="K10" s="44"/>
      <c r="L10" s="44"/>
      <c r="M10" s="44"/>
      <c r="N10" s="44"/>
      <c r="O10" s="44"/>
      <c r="P10" s="44"/>
      <c r="Q10" s="44"/>
      <c r="R10" s="44"/>
    </row>
    <row r="11" spans="1:18" ht="27" customHeight="1">
      <c r="A11" s="44"/>
      <c r="B11" s="44"/>
      <c r="C11" s="44"/>
      <c r="D11" s="44"/>
      <c r="E11" s="44"/>
      <c r="F11" s="44"/>
      <c r="G11" s="44"/>
      <c r="H11" s="44"/>
      <c r="I11" s="44"/>
      <c r="J11" s="44"/>
      <c r="K11" s="44"/>
      <c r="L11" s="44"/>
      <c r="M11" s="44"/>
      <c r="N11" s="44"/>
      <c r="O11" s="44"/>
      <c r="P11" s="44"/>
      <c r="Q11" s="44"/>
      <c r="R11" s="44"/>
    </row>
    <row r="12" spans="1:18" ht="27" customHeight="1">
      <c r="A12" s="44"/>
      <c r="B12" s="44"/>
      <c r="C12" s="44"/>
      <c r="D12" s="44"/>
      <c r="E12" s="44"/>
      <c r="F12" s="44"/>
      <c r="G12" s="44"/>
      <c r="H12" s="44"/>
      <c r="I12" s="44"/>
      <c r="J12" s="44"/>
      <c r="K12" s="44"/>
      <c r="L12" s="44"/>
      <c r="M12" s="44"/>
      <c r="N12" s="44"/>
      <c r="O12" s="44"/>
      <c r="P12" s="44"/>
      <c r="Q12" s="44"/>
      <c r="R12" s="44"/>
    </row>
    <row r="13" spans="1:18" ht="27" customHeight="1">
      <c r="A13" s="44"/>
      <c r="B13" s="44"/>
      <c r="C13" s="44"/>
      <c r="D13" s="44"/>
      <c r="E13" s="44"/>
      <c r="F13" s="44"/>
      <c r="G13" s="44"/>
      <c r="H13" s="44"/>
      <c r="I13" s="44"/>
      <c r="J13" s="44"/>
      <c r="K13" s="44"/>
      <c r="L13" s="44"/>
      <c r="M13" s="44"/>
      <c r="N13" s="44"/>
      <c r="O13" s="44"/>
      <c r="P13" s="44"/>
      <c r="Q13" s="44"/>
      <c r="R13" s="44"/>
    </row>
    <row r="14" spans="1:18" ht="27" customHeight="1">
      <c r="A14" s="44"/>
      <c r="B14" s="44"/>
      <c r="C14" s="44"/>
      <c r="D14" s="44"/>
      <c r="E14" s="44"/>
      <c r="F14" s="44"/>
      <c r="G14" s="44"/>
      <c r="H14" s="44"/>
      <c r="I14" s="44"/>
      <c r="J14" s="44"/>
      <c r="K14" s="44"/>
      <c r="L14" s="44"/>
      <c r="M14" s="44"/>
      <c r="N14" s="44"/>
      <c r="O14" s="44"/>
      <c r="P14" s="44"/>
      <c r="Q14" s="44"/>
      <c r="R14" s="44"/>
    </row>
    <row r="15" spans="1:18" ht="27" customHeight="1">
      <c r="A15" s="44"/>
      <c r="B15" s="44"/>
      <c r="C15" s="44"/>
      <c r="D15" s="44"/>
      <c r="E15" s="44"/>
      <c r="F15" s="44"/>
      <c r="G15" s="44"/>
      <c r="H15" s="44"/>
      <c r="I15" s="44"/>
      <c r="J15" s="44"/>
      <c r="K15" s="44"/>
      <c r="L15" s="44"/>
      <c r="M15" s="44"/>
      <c r="N15" s="44"/>
      <c r="O15" s="44"/>
      <c r="P15" s="44"/>
      <c r="Q15" s="44"/>
      <c r="R15" s="44"/>
    </row>
    <row r="16" spans="1:18" ht="27" customHeight="1">
      <c r="A16" s="44"/>
      <c r="B16" s="44"/>
      <c r="C16" s="44"/>
      <c r="D16" s="44"/>
      <c r="E16" s="44"/>
      <c r="F16" s="44"/>
      <c r="G16" s="44"/>
      <c r="H16" s="44"/>
      <c r="I16" s="44"/>
      <c r="J16" s="44"/>
      <c r="K16" s="44"/>
      <c r="L16" s="44"/>
      <c r="M16" s="44"/>
      <c r="N16" s="44"/>
      <c r="O16" s="44"/>
      <c r="P16" s="44"/>
      <c r="Q16" s="44"/>
      <c r="R16" s="44"/>
    </row>
    <row r="17" spans="1:18" ht="27" customHeight="1">
      <c r="A17" s="44"/>
      <c r="B17" s="44"/>
      <c r="C17" s="44"/>
      <c r="D17" s="44"/>
      <c r="E17" s="44"/>
      <c r="F17" s="44"/>
      <c r="G17" s="44"/>
      <c r="H17" s="44"/>
      <c r="I17" s="44"/>
      <c r="J17" s="44"/>
      <c r="K17" s="44"/>
      <c r="L17" s="44"/>
      <c r="M17" s="44"/>
      <c r="N17" s="44"/>
      <c r="O17" s="44"/>
      <c r="P17" s="44"/>
      <c r="Q17" s="44"/>
      <c r="R17" s="44"/>
    </row>
    <row r="18" spans="1:18" ht="27" customHeight="1">
      <c r="A18" s="44"/>
      <c r="B18" s="44"/>
      <c r="C18" s="44"/>
      <c r="D18" s="44"/>
      <c r="E18" s="44"/>
      <c r="F18" s="44"/>
      <c r="G18" s="44"/>
      <c r="H18" s="44"/>
      <c r="I18" s="44"/>
      <c r="J18" s="44"/>
      <c r="K18" s="44"/>
      <c r="L18" s="44"/>
      <c r="M18" s="44"/>
      <c r="N18" s="44"/>
      <c r="O18" s="44"/>
      <c r="P18" s="44"/>
      <c r="Q18" s="44"/>
      <c r="R18" s="44"/>
    </row>
    <row r="19" spans="1:18" ht="27" customHeight="1">
      <c r="A19" s="44"/>
      <c r="B19" s="44"/>
      <c r="C19" s="44"/>
      <c r="D19" s="44"/>
      <c r="E19" s="44"/>
      <c r="F19" s="44"/>
      <c r="G19" s="44"/>
      <c r="H19" s="44"/>
      <c r="I19" s="44"/>
      <c r="J19" s="44"/>
      <c r="K19" s="44"/>
      <c r="L19" s="44"/>
      <c r="M19" s="44"/>
      <c r="N19" s="44"/>
      <c r="O19" s="44"/>
      <c r="P19" s="44"/>
      <c r="Q19" s="44"/>
      <c r="R19" s="44"/>
    </row>
    <row r="20" spans="1:18" ht="27" customHeight="1">
      <c r="A20" s="44"/>
      <c r="B20" s="44"/>
      <c r="C20" s="44"/>
      <c r="D20" s="44"/>
      <c r="E20" s="44"/>
      <c r="F20" s="44"/>
      <c r="G20" s="44"/>
      <c r="H20" s="44"/>
      <c r="I20" s="44"/>
      <c r="J20" s="44"/>
      <c r="K20" s="44"/>
      <c r="L20" s="44"/>
      <c r="M20" s="44"/>
      <c r="N20" s="44"/>
      <c r="O20" s="44"/>
      <c r="P20" s="44"/>
      <c r="Q20" s="44"/>
      <c r="R20" s="44"/>
    </row>
    <row r="21" spans="1:18" ht="27" customHeight="1">
      <c r="A21" s="44"/>
      <c r="B21" s="44"/>
      <c r="C21" s="44"/>
      <c r="D21" s="44"/>
      <c r="E21" s="44"/>
      <c r="F21" s="44"/>
      <c r="G21" s="44"/>
      <c r="H21" s="44"/>
      <c r="I21" s="44"/>
      <c r="J21" s="44"/>
      <c r="K21" s="44"/>
      <c r="L21" s="44"/>
      <c r="M21" s="44"/>
      <c r="N21" s="44"/>
      <c r="O21" s="44"/>
      <c r="P21" s="44"/>
      <c r="Q21" s="44"/>
      <c r="R21" s="44"/>
    </row>
  </sheetData>
  <mergeCells count="7">
    <mergeCell ref="P1:Q1"/>
    <mergeCell ref="A3:H3"/>
    <mergeCell ref="P3:Q3"/>
    <mergeCell ref="F4:N4"/>
    <mergeCell ref="O4:Q4"/>
    <mergeCell ref="D4:D5"/>
    <mergeCell ref="E4:E5"/>
  </mergeCells>
  <phoneticPr fontId="0" type="noConversion"/>
  <printOptions horizontalCentered="1" verticalCentered="1"/>
  <pageMargins left="0.196527777777778" right="0.196527777777778" top="0.78680555555555598" bottom="0.59027777777777801" header="0" footer="0"/>
  <pageSetup paperSize="9" scale="80" orientation="landscape" r:id="rId1"/>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dimension ref="A1:HX23"/>
  <sheetViews>
    <sheetView showGridLines="0" showZeros="0" workbookViewId="0">
      <selection activeCell="G12" sqref="G12"/>
    </sheetView>
  </sheetViews>
  <sheetFormatPr defaultColWidth="9.1640625" defaultRowHeight="12.75" customHeight="1"/>
  <cols>
    <col min="1" max="1" width="10.33203125" customWidth="1"/>
    <col min="2" max="2" width="8.33203125" customWidth="1"/>
    <col min="3" max="3" width="6" customWidth="1"/>
    <col min="4" max="4" width="35.6640625" customWidth="1"/>
    <col min="5" max="5" width="13.33203125" customWidth="1"/>
    <col min="6" max="15" width="11" customWidth="1"/>
    <col min="16" max="16" width="11.83203125" customWidth="1"/>
  </cols>
  <sheetData>
    <row r="1" spans="1:232" ht="22.5" customHeight="1">
      <c r="A1" s="2" t="s">
        <v>232</v>
      </c>
      <c r="B1" s="79"/>
      <c r="C1" s="79"/>
      <c r="D1" s="80"/>
      <c r="E1" s="80"/>
      <c r="F1" s="80"/>
      <c r="G1" s="80"/>
      <c r="H1" s="80"/>
      <c r="I1" s="80"/>
      <c r="J1" s="80"/>
      <c r="K1" s="80"/>
      <c r="L1" s="80"/>
      <c r="M1" s="91"/>
      <c r="N1" s="91"/>
      <c r="O1" s="91"/>
      <c r="P1" s="86"/>
    </row>
    <row r="2" spans="1:232" ht="22.5" customHeight="1">
      <c r="A2" s="61" t="s">
        <v>233</v>
      </c>
      <c r="B2" s="61"/>
      <c r="C2" s="61"/>
      <c r="D2" s="61"/>
      <c r="E2" s="61"/>
      <c r="F2" s="61"/>
      <c r="G2" s="61"/>
      <c r="H2" s="61"/>
      <c r="I2" s="61"/>
      <c r="J2" s="61"/>
      <c r="K2" s="61"/>
      <c r="L2" s="61"/>
      <c r="M2" s="61"/>
      <c r="N2" s="61"/>
      <c r="O2" s="61"/>
      <c r="P2" s="61"/>
    </row>
    <row r="3" spans="1:232" ht="22.5" customHeight="1">
      <c r="A3" s="272" t="s">
        <v>286</v>
      </c>
      <c r="B3" s="273"/>
      <c r="C3" s="273"/>
      <c r="D3" s="273"/>
      <c r="E3" s="273"/>
      <c r="F3" s="273"/>
      <c r="G3" s="81"/>
      <c r="H3" s="81"/>
      <c r="I3" s="81"/>
      <c r="J3" s="81"/>
      <c r="K3" s="81"/>
      <c r="L3" s="81"/>
      <c r="M3" s="92"/>
      <c r="N3" s="92"/>
      <c r="O3" s="92"/>
      <c r="P3" s="87" t="s">
        <v>83</v>
      </c>
    </row>
    <row r="4" spans="1:232" s="89" customFormat="1" ht="22.5" customHeight="1">
      <c r="A4" s="241" t="s">
        <v>117</v>
      </c>
      <c r="B4" s="241"/>
      <c r="C4" s="241"/>
      <c r="D4" s="241" t="s">
        <v>109</v>
      </c>
      <c r="E4" s="274" t="s">
        <v>85</v>
      </c>
      <c r="F4" s="264" t="s">
        <v>195</v>
      </c>
      <c r="G4" s="238" t="s">
        <v>196</v>
      </c>
      <c r="H4" s="238" t="s">
        <v>197</v>
      </c>
      <c r="I4" s="238" t="s">
        <v>198</v>
      </c>
      <c r="J4" s="238" t="s">
        <v>199</v>
      </c>
      <c r="K4" s="238" t="s">
        <v>200</v>
      </c>
      <c r="L4" s="238" t="s">
        <v>201</v>
      </c>
      <c r="M4" s="231" t="s">
        <v>202</v>
      </c>
      <c r="N4" s="268" t="s">
        <v>203</v>
      </c>
      <c r="O4" s="231" t="s">
        <v>204</v>
      </c>
      <c r="P4" s="270" t="s">
        <v>205</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pans="1:232" s="42" customFormat="1" ht="38.25" customHeight="1">
      <c r="A5" s="78" t="s">
        <v>110</v>
      </c>
      <c r="B5" s="78" t="s">
        <v>111</v>
      </c>
      <c r="C5" s="78" t="s">
        <v>112</v>
      </c>
      <c r="D5" s="249"/>
      <c r="E5" s="275"/>
      <c r="F5" s="267"/>
      <c r="G5" s="267"/>
      <c r="H5" s="267"/>
      <c r="I5" s="267"/>
      <c r="J5" s="267"/>
      <c r="K5" s="267"/>
      <c r="L5" s="267"/>
      <c r="M5" s="218"/>
      <c r="N5" s="269"/>
      <c r="O5" s="218"/>
      <c r="P5" s="27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pans="1:232" s="1" customFormat="1" ht="27" customHeight="1">
      <c r="A6" s="65"/>
      <c r="B6" s="65"/>
      <c r="C6" s="65"/>
      <c r="D6" s="66" t="s">
        <v>104</v>
      </c>
      <c r="E6" s="13">
        <f>SUM(F6:P6)</f>
        <v>320.19</v>
      </c>
      <c r="F6" s="13">
        <v>9</v>
      </c>
      <c r="G6" s="13">
        <v>4.4000000000000004</v>
      </c>
      <c r="H6" s="13">
        <v>7.83</v>
      </c>
      <c r="I6" s="13">
        <v>10</v>
      </c>
      <c r="J6" s="13">
        <v>50</v>
      </c>
      <c r="K6" s="13">
        <v>35</v>
      </c>
      <c r="L6" s="13">
        <v>10</v>
      </c>
      <c r="M6" s="13">
        <v>2.8</v>
      </c>
      <c r="N6" s="13"/>
      <c r="O6" s="13"/>
      <c r="P6" s="13">
        <v>191.16</v>
      </c>
    </row>
    <row r="7" spans="1:232" ht="27" customHeight="1">
      <c r="A7" s="190" t="s">
        <v>292</v>
      </c>
      <c r="B7" s="190"/>
      <c r="C7" s="190"/>
      <c r="D7" s="188" t="s">
        <v>293</v>
      </c>
      <c r="E7" s="13">
        <f>SUM(F7:P7)</f>
        <v>320.19</v>
      </c>
      <c r="F7" s="13">
        <v>9</v>
      </c>
      <c r="G7" s="13">
        <v>4.4000000000000004</v>
      </c>
      <c r="H7" s="13">
        <v>7.83</v>
      </c>
      <c r="I7" s="13">
        <v>10</v>
      </c>
      <c r="J7" s="13">
        <v>50</v>
      </c>
      <c r="K7" s="13">
        <v>35</v>
      </c>
      <c r="L7" s="13">
        <v>10</v>
      </c>
      <c r="M7" s="13">
        <v>2.8</v>
      </c>
      <c r="N7" s="13"/>
      <c r="O7" s="13"/>
      <c r="P7" s="13">
        <v>191.16</v>
      </c>
      <c r="Q7" s="17"/>
    </row>
    <row r="8" spans="1:232" ht="27" customHeight="1">
      <c r="A8" s="190" t="s">
        <v>294</v>
      </c>
      <c r="B8" s="190" t="s">
        <v>295</v>
      </c>
      <c r="C8" s="190"/>
      <c r="D8" s="188" t="s">
        <v>296</v>
      </c>
      <c r="E8" s="13">
        <f>SUM(F8:P8)</f>
        <v>320.19</v>
      </c>
      <c r="F8" s="13">
        <v>9</v>
      </c>
      <c r="G8" s="13">
        <v>4.4000000000000004</v>
      </c>
      <c r="H8" s="13">
        <v>7.83</v>
      </c>
      <c r="I8" s="13">
        <v>10</v>
      </c>
      <c r="J8" s="13">
        <v>50</v>
      </c>
      <c r="K8" s="13">
        <v>35</v>
      </c>
      <c r="L8" s="13">
        <v>10</v>
      </c>
      <c r="M8" s="13">
        <v>2.8</v>
      </c>
      <c r="N8" s="13"/>
      <c r="O8" s="13"/>
      <c r="P8" s="13">
        <v>191.16</v>
      </c>
      <c r="Q8" s="17"/>
    </row>
    <row r="9" spans="1:232" ht="27" customHeight="1">
      <c r="A9" s="190" t="s">
        <v>297</v>
      </c>
      <c r="B9" s="190" t="s">
        <v>295</v>
      </c>
      <c r="C9" s="190" t="s">
        <v>298</v>
      </c>
      <c r="D9" s="188" t="s">
        <v>299</v>
      </c>
      <c r="E9" s="13">
        <f>SUM(F9:P9)</f>
        <v>320.19</v>
      </c>
      <c r="F9" s="13">
        <v>9</v>
      </c>
      <c r="G9" s="13">
        <v>4.4000000000000004</v>
      </c>
      <c r="H9" s="13">
        <v>7.83</v>
      </c>
      <c r="I9" s="13">
        <v>10</v>
      </c>
      <c r="J9" s="13">
        <v>50</v>
      </c>
      <c r="K9" s="13">
        <v>35</v>
      </c>
      <c r="L9" s="13">
        <v>10</v>
      </c>
      <c r="M9" s="13">
        <v>2.8</v>
      </c>
      <c r="N9" s="13"/>
      <c r="O9" s="13"/>
      <c r="P9" s="13">
        <v>191.16</v>
      </c>
      <c r="Q9" s="17"/>
      <c r="R9" s="17"/>
      <c r="S9" s="17"/>
    </row>
    <row r="10" spans="1:232" s="59" customFormat="1" ht="27" customHeight="1">
      <c r="A10" s="65"/>
      <c r="B10" s="65"/>
      <c r="C10" s="65"/>
      <c r="D10" s="66"/>
      <c r="E10" s="13">
        <f t="shared" ref="E10:E14" si="0">SUM(F10:P10)</f>
        <v>0</v>
      </c>
      <c r="F10" s="13"/>
      <c r="G10" s="13"/>
      <c r="H10" s="69"/>
      <c r="I10" s="69"/>
      <c r="J10" s="69"/>
      <c r="K10" s="69"/>
      <c r="L10" s="69"/>
      <c r="M10" s="69"/>
      <c r="N10" s="69"/>
      <c r="O10" s="69"/>
      <c r="P10" s="69"/>
      <c r="Q10" s="88"/>
      <c r="S10" s="88"/>
    </row>
    <row r="11" spans="1:232" s="59" customFormat="1" ht="27" customHeight="1">
      <c r="A11" s="65"/>
      <c r="B11" s="65"/>
      <c r="C11" s="65"/>
      <c r="D11" s="66"/>
      <c r="E11" s="13">
        <f t="shared" si="0"/>
        <v>0</v>
      </c>
      <c r="F11" s="13"/>
      <c r="G11" s="13"/>
      <c r="H11" s="69"/>
      <c r="I11" s="69"/>
      <c r="J11" s="69"/>
      <c r="K11" s="69"/>
      <c r="L11" s="69"/>
      <c r="M11" s="69"/>
      <c r="N11" s="69"/>
      <c r="O11" s="69"/>
      <c r="P11" s="69"/>
      <c r="R11" s="88"/>
      <c r="S11" s="88"/>
    </row>
    <row r="12" spans="1:232" s="59" customFormat="1" ht="27" customHeight="1">
      <c r="A12" s="90"/>
      <c r="B12" s="90"/>
      <c r="C12" s="90"/>
      <c r="D12" s="84"/>
      <c r="E12" s="13">
        <f t="shared" si="0"/>
        <v>0</v>
      </c>
      <c r="F12" s="69"/>
      <c r="G12" s="69"/>
      <c r="H12" s="69"/>
      <c r="I12" s="69"/>
      <c r="J12" s="69"/>
      <c r="K12" s="69"/>
      <c r="L12" s="69"/>
      <c r="M12" s="69"/>
      <c r="N12" s="69"/>
      <c r="O12" s="69"/>
      <c r="P12" s="69"/>
      <c r="Q12" s="88"/>
      <c r="R12" s="88"/>
    </row>
    <row r="13" spans="1:232" s="59" customFormat="1" ht="27" customHeight="1">
      <c r="A13" s="90"/>
      <c r="B13" s="90"/>
      <c r="C13" s="90"/>
      <c r="D13" s="84"/>
      <c r="E13" s="13">
        <f t="shared" si="0"/>
        <v>0</v>
      </c>
      <c r="F13" s="69"/>
      <c r="G13" s="69"/>
      <c r="H13" s="69"/>
      <c r="I13" s="69"/>
      <c r="J13" s="69"/>
      <c r="K13" s="69"/>
      <c r="L13" s="69"/>
      <c r="M13" s="69"/>
      <c r="N13" s="69"/>
      <c r="O13" s="69"/>
      <c r="P13" s="69"/>
    </row>
    <row r="14" spans="1:232" s="59" customFormat="1" ht="27" customHeight="1">
      <c r="A14" s="90"/>
      <c r="B14" s="90"/>
      <c r="C14" s="90"/>
      <c r="D14" s="84"/>
      <c r="E14" s="13">
        <f t="shared" si="0"/>
        <v>0</v>
      </c>
      <c r="F14" s="69"/>
      <c r="G14" s="69"/>
      <c r="H14" s="69"/>
      <c r="I14" s="69"/>
      <c r="J14" s="69"/>
      <c r="K14" s="69"/>
      <c r="L14" s="69"/>
      <c r="M14" s="69"/>
      <c r="N14" s="69"/>
      <c r="O14" s="69"/>
      <c r="P14" s="69"/>
    </row>
    <row r="15" spans="1:232" s="59" customFormat="1" ht="27" customHeight="1">
      <c r="A15" s="90"/>
      <c r="B15" s="90"/>
      <c r="C15" s="90"/>
      <c r="D15" s="84"/>
      <c r="E15" s="69"/>
      <c r="F15" s="69"/>
      <c r="G15" s="69"/>
      <c r="H15" s="69"/>
      <c r="I15" s="69"/>
      <c r="J15" s="69"/>
      <c r="K15" s="69"/>
      <c r="L15" s="69"/>
      <c r="M15" s="69"/>
      <c r="N15" s="69"/>
      <c r="O15" s="69"/>
      <c r="P15" s="69"/>
    </row>
    <row r="16" spans="1:232" ht="27" customHeight="1">
      <c r="A16" s="44"/>
      <c r="B16" s="44"/>
      <c r="C16" s="44"/>
      <c r="D16" s="44"/>
      <c r="E16" s="44"/>
      <c r="F16" s="44"/>
      <c r="G16" s="44"/>
      <c r="H16" s="44"/>
      <c r="I16" s="44"/>
      <c r="J16" s="44"/>
      <c r="K16" s="44"/>
      <c r="L16" s="44"/>
      <c r="M16" s="44"/>
      <c r="N16" s="44"/>
      <c r="O16" s="44"/>
      <c r="P16" s="44"/>
    </row>
    <row r="17" spans="1:16" ht="27" customHeight="1">
      <c r="A17" s="44"/>
      <c r="B17" s="44"/>
      <c r="C17" s="44"/>
      <c r="D17" s="44"/>
      <c r="E17" s="44"/>
      <c r="F17" s="44"/>
      <c r="G17" s="44"/>
      <c r="H17" s="44"/>
      <c r="I17" s="44"/>
      <c r="J17" s="44"/>
      <c r="K17" s="44"/>
      <c r="L17" s="44"/>
      <c r="M17" s="44"/>
      <c r="N17" s="44"/>
      <c r="O17" s="44"/>
      <c r="P17" s="44"/>
    </row>
    <row r="18" spans="1:16" ht="27" customHeight="1">
      <c r="A18" s="44"/>
      <c r="B18" s="44"/>
      <c r="C18" s="44"/>
      <c r="D18" s="44"/>
      <c r="E18" s="44"/>
      <c r="F18" s="44"/>
      <c r="G18" s="44"/>
      <c r="H18" s="44"/>
      <c r="I18" s="44"/>
      <c r="J18" s="44"/>
      <c r="K18" s="44"/>
      <c r="L18" s="44"/>
      <c r="M18" s="44"/>
      <c r="N18" s="44"/>
      <c r="O18" s="44"/>
      <c r="P18" s="44"/>
    </row>
    <row r="19" spans="1:16" ht="27" customHeight="1">
      <c r="A19" s="44"/>
      <c r="B19" s="44"/>
      <c r="C19" s="44"/>
      <c r="D19" s="44"/>
      <c r="E19" s="44"/>
      <c r="F19" s="44"/>
      <c r="G19" s="44"/>
      <c r="H19" s="44"/>
      <c r="I19" s="44"/>
      <c r="J19" s="44"/>
      <c r="K19" s="44"/>
      <c r="L19" s="44"/>
      <c r="M19" s="44"/>
      <c r="N19" s="44"/>
      <c r="O19" s="44"/>
      <c r="P19" s="44"/>
    </row>
    <row r="20" spans="1:16" ht="27" customHeight="1">
      <c r="A20" s="44"/>
      <c r="B20" s="44"/>
      <c r="C20" s="44"/>
      <c r="D20" s="44"/>
      <c r="E20" s="44"/>
      <c r="F20" s="44"/>
      <c r="G20" s="44"/>
      <c r="H20" s="44"/>
      <c r="I20" s="44"/>
      <c r="J20" s="44"/>
      <c r="K20" s="44"/>
      <c r="L20" s="44"/>
      <c r="M20" s="44"/>
      <c r="N20" s="44"/>
      <c r="O20" s="44"/>
      <c r="P20" s="44"/>
    </row>
    <row r="21" spans="1:16" ht="27" customHeight="1">
      <c r="A21" s="44"/>
      <c r="B21" s="44"/>
      <c r="C21" s="44"/>
      <c r="D21" s="44"/>
      <c r="E21" s="44"/>
      <c r="F21" s="44"/>
      <c r="G21" s="44"/>
      <c r="H21" s="44"/>
      <c r="I21" s="44"/>
      <c r="J21" s="44"/>
      <c r="K21" s="44"/>
      <c r="L21" s="44"/>
      <c r="M21" s="44"/>
      <c r="N21" s="44"/>
      <c r="O21" s="44"/>
      <c r="P21" s="44"/>
    </row>
    <row r="22" spans="1:16" ht="27" customHeight="1">
      <c r="A22" s="44"/>
      <c r="B22" s="44"/>
      <c r="C22" s="44"/>
      <c r="D22" s="44"/>
      <c r="E22" s="44"/>
      <c r="F22" s="44"/>
      <c r="G22" s="44"/>
      <c r="H22" s="44"/>
      <c r="I22" s="44"/>
      <c r="J22" s="44"/>
      <c r="K22" s="44"/>
      <c r="L22" s="44"/>
      <c r="M22" s="44"/>
      <c r="N22" s="44"/>
      <c r="O22" s="44"/>
      <c r="P22" s="44"/>
    </row>
    <row r="23" spans="1:16" ht="27" customHeight="1">
      <c r="A23" s="44"/>
      <c r="B23" s="44"/>
      <c r="C23" s="44"/>
      <c r="D23" s="44"/>
      <c r="E23" s="44"/>
      <c r="F23" s="44"/>
      <c r="G23" s="44"/>
      <c r="H23" s="44"/>
      <c r="I23" s="44"/>
      <c r="J23" s="44"/>
      <c r="K23" s="44"/>
      <c r="L23" s="44"/>
      <c r="M23" s="44"/>
      <c r="N23" s="44"/>
      <c r="O23" s="44"/>
      <c r="P23" s="44"/>
    </row>
  </sheetData>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honeticPr fontId="0" type="noConversion"/>
  <printOptions horizontalCentered="1" verticalCentered="1"/>
  <pageMargins left="0.196527777777778" right="0.196527777777778" top="0.78680555555555598" bottom="0.59027777777777801" header="0" footer="0"/>
  <pageSetup paperSize="9" scale="85"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S21"/>
  <sheetViews>
    <sheetView showGridLines="0" showZeros="0" workbookViewId="0">
      <selection activeCell="M14" sqref="M14"/>
    </sheetView>
  </sheetViews>
  <sheetFormatPr defaultColWidth="9.1640625" defaultRowHeight="12.75" customHeight="1"/>
  <cols>
    <col min="1" max="1" width="13.33203125" style="135" customWidth="1"/>
    <col min="2" max="2" width="20.83203125" style="135" customWidth="1"/>
    <col min="3" max="3" width="14.83203125" style="135" customWidth="1"/>
    <col min="4" max="4" width="13.1640625" style="135" customWidth="1"/>
    <col min="5" max="5" width="10.83203125" style="135" customWidth="1"/>
    <col min="6" max="6" width="12" style="135" customWidth="1"/>
    <col min="7" max="7" width="12.6640625" style="135" customWidth="1"/>
    <col min="8" max="8" width="10.33203125" style="135" customWidth="1"/>
    <col min="9" max="9" width="10.83203125" style="135" customWidth="1"/>
    <col min="10" max="11" width="13.1640625" style="135" customWidth="1"/>
    <col min="12" max="16384" width="9.1640625" style="135"/>
  </cols>
  <sheetData>
    <row r="1" spans="1:19" ht="18" customHeight="1">
      <c r="A1" s="136" t="s">
        <v>81</v>
      </c>
      <c r="B1" s="137"/>
      <c r="C1" s="137"/>
      <c r="D1" s="136"/>
      <c r="E1" s="136"/>
      <c r="F1" s="138"/>
      <c r="G1" s="138"/>
      <c r="H1" s="138"/>
      <c r="I1" s="138"/>
      <c r="J1" s="212"/>
      <c r="K1" s="212"/>
      <c r="L1" s="138"/>
    </row>
    <row r="2" spans="1:19" ht="24.75" customHeight="1">
      <c r="A2" s="213" t="s">
        <v>82</v>
      </c>
      <c r="B2" s="213"/>
      <c r="C2" s="213"/>
      <c r="D2" s="213"/>
      <c r="E2" s="213"/>
      <c r="F2" s="213"/>
      <c r="G2" s="213"/>
      <c r="H2" s="213"/>
      <c r="I2" s="213"/>
      <c r="J2" s="213"/>
      <c r="K2" s="213"/>
      <c r="L2" s="138"/>
    </row>
    <row r="3" spans="1:19" ht="26.25" customHeight="1">
      <c r="A3" s="214" t="s">
        <v>286</v>
      </c>
      <c r="B3" s="214"/>
      <c r="C3" s="214"/>
      <c r="D3" s="136"/>
      <c r="E3" s="136"/>
      <c r="F3" s="139"/>
      <c r="G3" s="139"/>
      <c r="H3" s="139"/>
      <c r="I3" s="139"/>
      <c r="L3" s="138"/>
      <c r="P3" s="215" t="s">
        <v>83</v>
      </c>
      <c r="Q3" s="215"/>
    </row>
    <row r="4" spans="1:19" ht="24.75" customHeight="1">
      <c r="A4" s="206" t="s">
        <v>84</v>
      </c>
      <c r="B4" s="206"/>
      <c r="C4" s="206" t="s">
        <v>85</v>
      </c>
      <c r="D4" s="201"/>
      <c r="E4" s="201"/>
      <c r="F4" s="201"/>
      <c r="G4" s="201"/>
      <c r="H4" s="201"/>
      <c r="I4" s="201"/>
      <c r="J4" s="201"/>
      <c r="K4" s="201"/>
      <c r="L4" s="201"/>
      <c r="M4" s="201"/>
      <c r="N4" s="201"/>
      <c r="O4" s="201"/>
      <c r="P4" s="201"/>
      <c r="Q4" s="201"/>
      <c r="R4" s="201"/>
    </row>
    <row r="5" spans="1:19" ht="27.75" customHeight="1">
      <c r="A5" s="206" t="s">
        <v>86</v>
      </c>
      <c r="B5" s="206" t="s">
        <v>87</v>
      </c>
      <c r="C5" s="206"/>
      <c r="D5" s="202" t="s">
        <v>88</v>
      </c>
      <c r="E5" s="203"/>
      <c r="F5" s="203"/>
      <c r="G5" s="204"/>
      <c r="H5" s="211" t="s">
        <v>89</v>
      </c>
      <c r="I5" s="205" t="s">
        <v>90</v>
      </c>
      <c r="J5" s="205" t="s">
        <v>91</v>
      </c>
      <c r="K5" s="205"/>
      <c r="L5" s="205"/>
      <c r="M5" s="205" t="s">
        <v>92</v>
      </c>
      <c r="N5" s="205" t="s">
        <v>93</v>
      </c>
      <c r="O5" s="205"/>
      <c r="P5" s="205"/>
      <c r="Q5" s="205"/>
      <c r="R5" s="205"/>
    </row>
    <row r="6" spans="1:19" ht="24" customHeight="1">
      <c r="A6" s="206"/>
      <c r="B6" s="206"/>
      <c r="C6" s="206"/>
      <c r="D6" s="205" t="s">
        <v>94</v>
      </c>
      <c r="E6" s="207" t="s">
        <v>95</v>
      </c>
      <c r="F6" s="208" t="s">
        <v>96</v>
      </c>
      <c r="G6" s="210" t="s">
        <v>97</v>
      </c>
      <c r="H6" s="204"/>
      <c r="I6" s="201"/>
      <c r="J6" s="201" t="s">
        <v>94</v>
      </c>
      <c r="K6" s="201" t="s">
        <v>98</v>
      </c>
      <c r="L6" s="201" t="s">
        <v>99</v>
      </c>
      <c r="M6" s="201"/>
      <c r="N6" s="201" t="s">
        <v>94</v>
      </c>
      <c r="O6" s="201" t="s">
        <v>100</v>
      </c>
      <c r="P6" s="201" t="s">
        <v>101</v>
      </c>
      <c r="Q6" s="201" t="s">
        <v>102</v>
      </c>
      <c r="R6" s="201" t="s">
        <v>103</v>
      </c>
    </row>
    <row r="7" spans="1:19" ht="24" customHeight="1">
      <c r="A7" s="206"/>
      <c r="B7" s="206"/>
      <c r="C7" s="206"/>
      <c r="D7" s="201"/>
      <c r="E7" s="201"/>
      <c r="F7" s="209"/>
      <c r="G7" s="205"/>
      <c r="H7" s="201"/>
      <c r="I7" s="201"/>
      <c r="J7" s="201"/>
      <c r="K7" s="201"/>
      <c r="L7" s="201"/>
      <c r="M7" s="201"/>
      <c r="N7" s="201"/>
      <c r="O7" s="201"/>
      <c r="P7" s="201"/>
      <c r="Q7" s="201"/>
      <c r="R7" s="201"/>
    </row>
    <row r="8" spans="1:19" ht="24" customHeight="1">
      <c r="A8" s="36"/>
      <c r="B8" s="140" t="s">
        <v>104</v>
      </c>
      <c r="C8" s="141">
        <f>D8+J8+N8</f>
        <v>0</v>
      </c>
      <c r="D8" s="142">
        <f>E8+F8+G8+H8+I8</f>
        <v>0</v>
      </c>
      <c r="E8" s="142"/>
      <c r="F8" s="142"/>
      <c r="G8" s="142"/>
      <c r="H8" s="142"/>
      <c r="I8" s="142"/>
      <c r="J8" s="142">
        <f>K8+L8+M8</f>
        <v>0</v>
      </c>
      <c r="K8" s="142"/>
      <c r="L8" s="142"/>
      <c r="M8" s="143"/>
      <c r="N8" s="143">
        <f>O8+P8+Q8+R8</f>
        <v>0</v>
      </c>
      <c r="O8" s="143"/>
      <c r="P8" s="143"/>
      <c r="Q8" s="143"/>
      <c r="R8" s="143"/>
    </row>
    <row r="9" spans="1:19" ht="24" customHeight="1">
      <c r="A9" s="36"/>
      <c r="B9" s="140" t="s">
        <v>289</v>
      </c>
      <c r="C9" s="141">
        <f>D9+J9+N9</f>
        <v>4193.43</v>
      </c>
      <c r="D9" s="142">
        <f>E9+F9+G9+H9+I9</f>
        <v>1704.22</v>
      </c>
      <c r="E9" s="142">
        <v>937.02</v>
      </c>
      <c r="F9" s="142"/>
      <c r="G9" s="142"/>
      <c r="H9" s="142"/>
      <c r="I9" s="142">
        <v>767.2</v>
      </c>
      <c r="J9" s="142">
        <f>K9+L9+M9</f>
        <v>2424.0100000000002</v>
      </c>
      <c r="K9" s="142">
        <v>413.77</v>
      </c>
      <c r="L9" s="142"/>
      <c r="M9" s="179">
        <v>2010.24</v>
      </c>
      <c r="N9" s="179">
        <f>O9+P9+Q9+R9</f>
        <v>65.2</v>
      </c>
      <c r="O9" s="179"/>
      <c r="P9" s="179"/>
      <c r="Q9" s="179"/>
      <c r="R9" s="179">
        <v>65.2</v>
      </c>
      <c r="S9" s="180"/>
    </row>
    <row r="10" spans="1:19" ht="24" customHeight="1">
      <c r="A10" s="138"/>
      <c r="B10" s="138"/>
      <c r="C10" s="138"/>
      <c r="D10" s="138"/>
      <c r="E10" s="138"/>
      <c r="F10" s="138"/>
      <c r="G10" s="138"/>
      <c r="H10" s="138"/>
      <c r="I10" s="138"/>
      <c r="J10" s="138"/>
      <c r="K10" s="138"/>
      <c r="L10" s="138"/>
    </row>
    <row r="11" spans="1:19" ht="24" customHeight="1">
      <c r="A11" s="138"/>
      <c r="B11" s="138"/>
      <c r="C11" s="138"/>
      <c r="D11" s="138"/>
      <c r="E11" s="138"/>
      <c r="F11" s="138"/>
      <c r="G11" s="138"/>
      <c r="H11" s="138"/>
      <c r="I11" s="138"/>
      <c r="J11" s="138"/>
      <c r="K11" s="138"/>
      <c r="L11" s="138"/>
    </row>
    <row r="12" spans="1:19" ht="24" customHeight="1">
      <c r="A12" s="138"/>
      <c r="B12" s="138"/>
      <c r="C12" s="138"/>
      <c r="D12" s="138"/>
      <c r="E12" s="138"/>
      <c r="F12" s="138"/>
      <c r="G12" s="138"/>
      <c r="H12" s="138"/>
      <c r="I12" s="138"/>
      <c r="J12" s="138"/>
      <c r="K12" s="138"/>
      <c r="L12" s="138"/>
    </row>
    <row r="13" spans="1:19" ht="24" customHeight="1">
      <c r="A13" s="138"/>
      <c r="B13" s="138"/>
      <c r="C13" s="138"/>
      <c r="D13" s="138"/>
      <c r="E13" s="138"/>
      <c r="F13" s="138"/>
      <c r="G13" s="138"/>
      <c r="H13" s="138"/>
      <c r="I13" s="138"/>
      <c r="J13" s="138"/>
      <c r="K13" s="138"/>
      <c r="L13" s="138"/>
    </row>
    <row r="14" spans="1:19" ht="24" customHeight="1">
      <c r="A14" s="138"/>
      <c r="B14" s="138"/>
      <c r="C14" s="138"/>
      <c r="D14" s="138"/>
      <c r="E14" s="138"/>
      <c r="F14" s="138"/>
      <c r="G14" s="138"/>
      <c r="H14" s="138"/>
      <c r="I14" s="138"/>
      <c r="J14" s="138"/>
      <c r="K14" s="138"/>
      <c r="L14" s="138"/>
    </row>
    <row r="15" spans="1:19" ht="24" customHeight="1">
      <c r="A15" s="138"/>
      <c r="B15" s="138"/>
      <c r="C15" s="138"/>
      <c r="D15" s="138"/>
      <c r="E15" s="138"/>
      <c r="F15" s="138"/>
      <c r="G15" s="138"/>
      <c r="H15" s="138"/>
      <c r="I15" s="138"/>
      <c r="J15" s="138"/>
      <c r="K15" s="138"/>
      <c r="L15" s="138"/>
    </row>
    <row r="16" spans="1:19" ht="24" customHeight="1">
      <c r="A16" s="138"/>
      <c r="B16" s="138"/>
      <c r="C16" s="138"/>
      <c r="D16" s="138"/>
      <c r="E16" s="138"/>
      <c r="F16" s="138"/>
      <c r="G16" s="138"/>
      <c r="H16" s="138"/>
      <c r="I16" s="138"/>
      <c r="J16" s="138"/>
      <c r="K16" s="138"/>
      <c r="L16" s="138"/>
    </row>
    <row r="17" spans="1:12" ht="24" customHeight="1">
      <c r="A17" s="138"/>
      <c r="B17" s="138"/>
      <c r="C17" s="138"/>
      <c r="D17" s="138"/>
      <c r="E17" s="138"/>
      <c r="F17" s="138"/>
      <c r="G17" s="138"/>
      <c r="H17" s="138"/>
      <c r="I17" s="138"/>
      <c r="J17" s="138"/>
      <c r="K17" s="138"/>
      <c r="L17" s="138"/>
    </row>
    <row r="18" spans="1:12" ht="24" customHeight="1">
      <c r="A18" s="138"/>
      <c r="B18" s="138"/>
      <c r="C18" s="138"/>
      <c r="D18" s="138"/>
      <c r="E18" s="138"/>
      <c r="F18" s="138"/>
      <c r="G18" s="138"/>
      <c r="H18" s="138"/>
      <c r="I18" s="138"/>
      <c r="J18" s="138"/>
      <c r="K18" s="138"/>
      <c r="L18" s="138"/>
    </row>
    <row r="19" spans="1:12" ht="24" customHeight="1">
      <c r="A19" s="138"/>
      <c r="B19" s="138"/>
      <c r="C19" s="138"/>
      <c r="D19" s="138"/>
      <c r="E19" s="138"/>
      <c r="F19" s="138"/>
      <c r="G19" s="138"/>
      <c r="H19" s="138"/>
      <c r="I19" s="138"/>
      <c r="J19" s="138"/>
      <c r="K19" s="138"/>
      <c r="L19" s="138"/>
    </row>
    <row r="20" spans="1:12" ht="24" customHeight="1">
      <c r="A20" s="138"/>
      <c r="B20" s="138"/>
      <c r="C20" s="138"/>
      <c r="D20" s="138"/>
      <c r="E20" s="138"/>
      <c r="F20" s="138"/>
      <c r="G20" s="138"/>
      <c r="H20" s="138"/>
      <c r="I20" s="138"/>
      <c r="J20" s="138"/>
      <c r="K20" s="138"/>
      <c r="L20" s="138"/>
    </row>
    <row r="21" spans="1:12" ht="24" customHeight="1">
      <c r="A21" s="138"/>
      <c r="B21" s="138"/>
      <c r="C21" s="138"/>
      <c r="D21" s="138"/>
      <c r="E21" s="138"/>
      <c r="F21" s="138"/>
      <c r="G21" s="138"/>
      <c r="H21" s="138"/>
      <c r="I21" s="138"/>
      <c r="J21" s="138"/>
      <c r="K21" s="138"/>
      <c r="L21" s="138"/>
    </row>
  </sheetData>
  <mergeCells count="27">
    <mergeCell ref="J1:K1"/>
    <mergeCell ref="A2:K2"/>
    <mergeCell ref="A3:C3"/>
    <mergeCell ref="P3:Q3"/>
    <mergeCell ref="A4:B4"/>
    <mergeCell ref="D4:R4"/>
    <mergeCell ref="D5:G5"/>
    <mergeCell ref="J5:L5"/>
    <mergeCell ref="N5:R5"/>
    <mergeCell ref="A5:A7"/>
    <mergeCell ref="B5:B7"/>
    <mergeCell ref="C4:C7"/>
    <mergeCell ref="D6:D7"/>
    <mergeCell ref="E6:E7"/>
    <mergeCell ref="F6:F7"/>
    <mergeCell ref="G6:G7"/>
    <mergeCell ref="H5:H7"/>
    <mergeCell ref="I5:I7"/>
    <mergeCell ref="J6:J7"/>
    <mergeCell ref="K6:K7"/>
    <mergeCell ref="L6:L7"/>
    <mergeCell ref="M5:M7"/>
    <mergeCell ref="N6:N7"/>
    <mergeCell ref="O6:O7"/>
    <mergeCell ref="P6:P7"/>
    <mergeCell ref="Q6:Q7"/>
    <mergeCell ref="R6:R7"/>
  </mergeCells>
  <phoneticPr fontId="0" type="noConversion"/>
  <printOptions horizontalCentered="1"/>
  <pageMargins left="0.196527777777778" right="0.196527777777778" top="0.78680555555555598" bottom="0.59027777777777801" header="0" footer="0"/>
  <pageSetup paperSize="9" scale="85" orientation="landscape" r:id="rId1"/>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dimension ref="A1:M23"/>
  <sheetViews>
    <sheetView showGridLines="0" showZeros="0" workbookViewId="0">
      <selection activeCell="G10" sqref="G10"/>
    </sheetView>
  </sheetViews>
  <sheetFormatPr defaultColWidth="9.1640625" defaultRowHeight="12.75" customHeight="1"/>
  <cols>
    <col min="1" max="1" width="11" customWidth="1"/>
    <col min="2" max="2" width="9" customWidth="1"/>
    <col min="3" max="3" width="7.33203125" customWidth="1"/>
    <col min="4" max="4" width="49.5" customWidth="1"/>
    <col min="5" max="5" width="18.1640625" customWidth="1"/>
    <col min="6" max="10" width="17.33203125" customWidth="1"/>
  </cols>
  <sheetData>
    <row r="1" spans="1:13" ht="22.5" customHeight="1">
      <c r="A1" s="2" t="s">
        <v>234</v>
      </c>
      <c r="B1" s="79"/>
      <c r="C1" s="79"/>
      <c r="D1" s="80"/>
      <c r="E1" s="80"/>
      <c r="F1" s="80"/>
      <c r="G1" s="80"/>
      <c r="H1" s="80"/>
      <c r="I1" s="80"/>
      <c r="J1" s="86"/>
    </row>
    <row r="2" spans="1:13" ht="22.5" customHeight="1">
      <c r="A2" s="61" t="s">
        <v>235</v>
      </c>
      <c r="B2" s="61"/>
      <c r="C2" s="61"/>
      <c r="D2" s="61"/>
      <c r="E2" s="61"/>
      <c r="F2" s="61"/>
      <c r="G2" s="61"/>
      <c r="H2" s="61"/>
      <c r="I2" s="61"/>
      <c r="J2" s="61"/>
    </row>
    <row r="3" spans="1:13" ht="22.5" customHeight="1">
      <c r="A3" s="246" t="s">
        <v>286</v>
      </c>
      <c r="B3" s="247"/>
      <c r="C3" s="247"/>
      <c r="D3" s="247"/>
      <c r="E3" s="247"/>
      <c r="F3" s="247"/>
      <c r="G3" s="81"/>
      <c r="H3" s="81"/>
      <c r="I3" s="81"/>
      <c r="J3" s="87" t="s">
        <v>83</v>
      </c>
    </row>
    <row r="4" spans="1:13" ht="22.5" customHeight="1">
      <c r="A4" s="242" t="s">
        <v>117</v>
      </c>
      <c r="B4" s="242"/>
      <c r="C4" s="242"/>
      <c r="D4" s="242" t="s">
        <v>132</v>
      </c>
      <c r="E4" s="253" t="s">
        <v>85</v>
      </c>
      <c r="F4" s="231" t="s">
        <v>208</v>
      </c>
      <c r="G4" s="231" t="s">
        <v>202</v>
      </c>
      <c r="H4" s="231" t="s">
        <v>204</v>
      </c>
      <c r="I4" s="231" t="s">
        <v>209</v>
      </c>
      <c r="J4" s="231" t="s">
        <v>205</v>
      </c>
    </row>
    <row r="5" spans="1:13" ht="38.25" customHeight="1">
      <c r="A5" s="8" t="s">
        <v>110</v>
      </c>
      <c r="B5" s="8" t="s">
        <v>111</v>
      </c>
      <c r="C5" s="8" t="s">
        <v>112</v>
      </c>
      <c r="D5" s="242"/>
      <c r="E5" s="266"/>
      <c r="F5" s="218"/>
      <c r="G5" s="218"/>
      <c r="H5" s="218"/>
      <c r="I5" s="218"/>
      <c r="J5" s="218"/>
    </row>
    <row r="6" spans="1:13" s="1" customFormat="1" ht="27" customHeight="1">
      <c r="A6" s="63"/>
      <c r="B6" s="63"/>
      <c r="C6" s="63"/>
      <c r="D6" s="66" t="s">
        <v>104</v>
      </c>
      <c r="E6" s="13">
        <f>SUM(F6:J6)</f>
        <v>320.19</v>
      </c>
      <c r="F6" s="13">
        <v>45.34</v>
      </c>
      <c r="G6" s="13"/>
      <c r="H6" s="13"/>
      <c r="I6" s="13">
        <v>21.23</v>
      </c>
      <c r="J6" s="13">
        <v>253.62</v>
      </c>
    </row>
    <row r="7" spans="1:13" ht="27" customHeight="1">
      <c r="A7" s="190" t="s">
        <v>292</v>
      </c>
      <c r="B7" s="190"/>
      <c r="C7" s="190"/>
      <c r="D7" s="188" t="s">
        <v>293</v>
      </c>
      <c r="E7" s="13">
        <f>SUM(F7:J7)</f>
        <v>320.19</v>
      </c>
      <c r="F7" s="13">
        <v>45.34</v>
      </c>
      <c r="G7" s="13"/>
      <c r="H7" s="13"/>
      <c r="I7" s="13">
        <v>21.23</v>
      </c>
      <c r="J7" s="13">
        <v>253.62</v>
      </c>
    </row>
    <row r="8" spans="1:13" ht="27" customHeight="1">
      <c r="A8" s="190" t="s">
        <v>294</v>
      </c>
      <c r="B8" s="190" t="s">
        <v>295</v>
      </c>
      <c r="C8" s="190"/>
      <c r="D8" s="188" t="s">
        <v>296</v>
      </c>
      <c r="E8" s="13">
        <f>SUM(F8:J8)</f>
        <v>320.19</v>
      </c>
      <c r="F8" s="13">
        <v>45.34</v>
      </c>
      <c r="G8" s="13"/>
      <c r="H8" s="13"/>
      <c r="I8" s="13">
        <v>21.23</v>
      </c>
      <c r="J8" s="13">
        <v>253.62</v>
      </c>
    </row>
    <row r="9" spans="1:13" ht="27" customHeight="1">
      <c r="A9" s="190" t="s">
        <v>297</v>
      </c>
      <c r="B9" s="190" t="s">
        <v>295</v>
      </c>
      <c r="C9" s="190" t="s">
        <v>298</v>
      </c>
      <c r="D9" s="188" t="s">
        <v>299</v>
      </c>
      <c r="E9" s="13">
        <f>SUM(F9:J9)</f>
        <v>320.19</v>
      </c>
      <c r="F9" s="13">
        <v>45.34</v>
      </c>
      <c r="G9" s="13"/>
      <c r="H9" s="13"/>
      <c r="I9" s="13">
        <v>21.23</v>
      </c>
      <c r="J9" s="13">
        <v>253.62</v>
      </c>
      <c r="L9" s="17"/>
      <c r="M9" s="17"/>
    </row>
    <row r="10" spans="1:13" s="59" customFormat="1" ht="27" customHeight="1">
      <c r="A10" s="65"/>
      <c r="B10" s="65"/>
      <c r="C10" s="65"/>
      <c r="D10" s="66"/>
      <c r="E10" s="14"/>
      <c r="F10" s="14"/>
      <c r="G10" s="14"/>
      <c r="H10" s="14"/>
      <c r="I10" s="14"/>
      <c r="J10" s="69"/>
      <c r="K10" s="88"/>
      <c r="M10" s="88"/>
    </row>
    <row r="11" spans="1:13" s="59" customFormat="1" ht="27" customHeight="1">
      <c r="A11" s="65"/>
      <c r="B11" s="65"/>
      <c r="C11" s="65"/>
      <c r="D11" s="66"/>
      <c r="E11" s="14"/>
      <c r="F11" s="14"/>
      <c r="G11" s="14"/>
      <c r="H11" s="14"/>
      <c r="I11" s="14"/>
      <c r="J11" s="69"/>
      <c r="L11" s="88"/>
      <c r="M11" s="88"/>
    </row>
    <row r="12" spans="1:13" s="59" customFormat="1" ht="27" customHeight="1">
      <c r="A12" s="83"/>
      <c r="B12" s="83"/>
      <c r="C12" s="83"/>
      <c r="D12" s="84"/>
      <c r="E12" s="85"/>
      <c r="F12" s="85"/>
      <c r="G12" s="85"/>
      <c r="H12" s="85"/>
      <c r="I12" s="85"/>
      <c r="J12" s="69"/>
      <c r="K12" s="88"/>
      <c r="L12" s="88"/>
    </row>
    <row r="13" spans="1:13" s="59" customFormat="1" ht="27" customHeight="1">
      <c r="A13" s="83"/>
      <c r="B13" s="83"/>
      <c r="C13" s="83"/>
      <c r="D13" s="84"/>
      <c r="E13" s="85"/>
      <c r="F13" s="85"/>
      <c r="G13" s="85"/>
      <c r="H13" s="85"/>
      <c r="I13" s="85"/>
      <c r="J13" s="69"/>
    </row>
    <row r="14" spans="1:13" s="59" customFormat="1" ht="27" customHeight="1">
      <c r="A14" s="83"/>
      <c r="B14" s="83"/>
      <c r="C14" s="83"/>
      <c r="D14" s="84"/>
      <c r="E14" s="85"/>
      <c r="F14" s="85"/>
      <c r="G14" s="85"/>
      <c r="H14" s="85"/>
      <c r="I14" s="85"/>
      <c r="J14" s="69"/>
    </row>
    <row r="15" spans="1:13" s="59" customFormat="1" ht="27" customHeight="1">
      <c r="A15" s="83"/>
      <c r="B15" s="83"/>
      <c r="C15" s="83"/>
      <c r="D15" s="84"/>
      <c r="E15" s="85"/>
      <c r="F15" s="85"/>
      <c r="G15" s="85"/>
      <c r="H15" s="85"/>
      <c r="I15" s="85"/>
      <c r="J15" s="69"/>
    </row>
    <row r="16" spans="1:13" ht="27" customHeight="1">
      <c r="A16" s="44"/>
      <c r="B16" s="44"/>
      <c r="C16" s="44"/>
      <c r="D16" s="44"/>
      <c r="E16" s="44"/>
      <c r="F16" s="44"/>
      <c r="G16" s="44"/>
      <c r="H16" s="44"/>
      <c r="I16" s="44"/>
      <c r="J16" s="44"/>
    </row>
    <row r="17" spans="1:10" ht="27" customHeight="1">
      <c r="A17" s="44"/>
      <c r="B17" s="44"/>
      <c r="C17" s="44"/>
      <c r="D17" s="44"/>
      <c r="E17" s="44"/>
      <c r="F17" s="44"/>
      <c r="G17" s="44"/>
      <c r="H17" s="44"/>
      <c r="I17" s="44"/>
      <c r="J17" s="44"/>
    </row>
    <row r="18" spans="1:10" ht="27" customHeight="1">
      <c r="A18" s="44"/>
      <c r="B18" s="44"/>
      <c r="C18" s="44"/>
      <c r="D18" s="44"/>
      <c r="E18" s="44"/>
      <c r="F18" s="44"/>
      <c r="G18" s="44"/>
      <c r="H18" s="44"/>
      <c r="I18" s="44"/>
      <c r="J18" s="44"/>
    </row>
    <row r="19" spans="1:10" ht="27" customHeight="1">
      <c r="A19" s="44"/>
      <c r="B19" s="44"/>
      <c r="C19" s="44"/>
      <c r="D19" s="44"/>
      <c r="E19" s="44"/>
      <c r="F19" s="44"/>
      <c r="G19" s="44"/>
      <c r="H19" s="44"/>
      <c r="I19" s="44"/>
      <c r="J19" s="44"/>
    </row>
    <row r="20" spans="1:10" ht="27" customHeight="1">
      <c r="A20" s="44"/>
      <c r="B20" s="44"/>
      <c r="C20" s="44"/>
      <c r="D20" s="44"/>
      <c r="E20" s="44"/>
      <c r="F20" s="44"/>
      <c r="G20" s="44"/>
      <c r="H20" s="44"/>
      <c r="I20" s="44"/>
      <c r="J20" s="44"/>
    </row>
    <row r="21" spans="1:10" ht="27" customHeight="1">
      <c r="A21" s="44"/>
      <c r="B21" s="44"/>
      <c r="C21" s="44"/>
      <c r="D21" s="44"/>
      <c r="E21" s="44"/>
      <c r="F21" s="44"/>
      <c r="G21" s="44"/>
      <c r="H21" s="44"/>
      <c r="I21" s="44"/>
      <c r="J21" s="44"/>
    </row>
    <row r="22" spans="1:10" ht="27" customHeight="1">
      <c r="A22" s="44"/>
      <c r="B22" s="44"/>
      <c r="C22" s="44"/>
      <c r="D22" s="44"/>
      <c r="E22" s="44"/>
      <c r="F22" s="44"/>
      <c r="G22" s="44"/>
      <c r="H22" s="44"/>
      <c r="I22" s="44"/>
      <c r="J22" s="44"/>
    </row>
    <row r="23" spans="1:10" ht="27" customHeight="1">
      <c r="A23" s="44"/>
      <c r="B23" s="44"/>
      <c r="C23" s="44"/>
      <c r="D23" s="44"/>
      <c r="E23" s="44"/>
      <c r="F23" s="44"/>
      <c r="G23" s="44"/>
      <c r="H23" s="44"/>
      <c r="I23" s="44"/>
      <c r="J23" s="44"/>
    </row>
  </sheetData>
  <mergeCells count="9">
    <mergeCell ref="G4:G5"/>
    <mergeCell ref="H4:H5"/>
    <mergeCell ref="I4:I5"/>
    <mergeCell ref="J4:J5"/>
    <mergeCell ref="A3:F3"/>
    <mergeCell ref="A4:C4"/>
    <mergeCell ref="D4:D5"/>
    <mergeCell ref="E4:E5"/>
    <mergeCell ref="F4:F5"/>
  </mergeCells>
  <phoneticPr fontId="0" type="noConversion"/>
  <printOptions horizontalCentered="1" verticalCentered="1"/>
  <pageMargins left="0.196527777777778" right="0.196527777777778" top="0.78680555555555598" bottom="0.59027777777777801" header="0" footer="0"/>
  <pageSetup paperSize="9" scale="90" orientation="landscape" r:id="rId1"/>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dimension ref="A1:U18"/>
  <sheetViews>
    <sheetView showGridLines="0" showZeros="0" workbookViewId="0">
      <selection activeCell="F11" sqref="F11"/>
    </sheetView>
  </sheetViews>
  <sheetFormatPr defaultColWidth="9.1640625" defaultRowHeight="12.75" customHeight="1"/>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8" width="11.33203125" customWidth="1"/>
  </cols>
  <sheetData>
    <row r="1" spans="1:21" ht="23.25" customHeight="1">
      <c r="A1" s="2" t="s">
        <v>236</v>
      </c>
      <c r="B1" s="60"/>
      <c r="C1" s="60"/>
      <c r="D1" s="60"/>
      <c r="E1" s="60"/>
      <c r="F1" s="60"/>
      <c r="G1" s="60"/>
      <c r="H1" s="60"/>
      <c r="I1" s="60"/>
      <c r="J1" s="60"/>
      <c r="K1" s="60"/>
      <c r="L1" s="60"/>
      <c r="M1" s="60"/>
      <c r="N1" s="60"/>
      <c r="O1" s="60"/>
      <c r="Q1" s="44"/>
      <c r="R1" s="18"/>
      <c r="S1" s="44"/>
      <c r="T1" s="44"/>
    </row>
    <row r="2" spans="1:21" ht="23.25" customHeight="1">
      <c r="A2" s="61" t="s">
        <v>237</v>
      </c>
      <c r="B2" s="61"/>
      <c r="C2" s="61"/>
      <c r="D2" s="61"/>
      <c r="E2" s="61"/>
      <c r="F2" s="61"/>
      <c r="G2" s="61"/>
      <c r="H2" s="61"/>
      <c r="I2" s="61"/>
      <c r="J2" s="61"/>
      <c r="K2" s="61"/>
      <c r="L2" s="61"/>
      <c r="M2" s="61"/>
      <c r="N2" s="61"/>
      <c r="O2" s="61"/>
      <c r="P2" s="61"/>
      <c r="Q2" s="61"/>
      <c r="R2" s="61"/>
      <c r="S2" s="44"/>
      <c r="T2" s="44"/>
    </row>
    <row r="3" spans="1:21" s="1" customFormat="1" ht="23.25" customHeight="1">
      <c r="A3" s="276" t="s">
        <v>286</v>
      </c>
      <c r="B3" s="225"/>
      <c r="C3" s="225"/>
      <c r="D3" s="225"/>
      <c r="E3" s="225"/>
      <c r="F3" s="225"/>
      <c r="G3" s="225"/>
      <c r="H3" s="225"/>
      <c r="I3" s="225"/>
      <c r="J3" s="60"/>
      <c r="K3" s="60"/>
      <c r="L3" s="60"/>
      <c r="M3" s="60"/>
      <c r="N3" s="60"/>
      <c r="O3" s="60"/>
      <c r="Q3" s="42"/>
      <c r="R3" s="55" t="s">
        <v>83</v>
      </c>
      <c r="S3" s="42"/>
      <c r="T3" s="42"/>
    </row>
    <row r="4" spans="1:21" ht="23.25" customHeight="1">
      <c r="A4" s="219" t="s">
        <v>117</v>
      </c>
      <c r="B4" s="219"/>
      <c r="C4" s="219"/>
      <c r="D4" s="241" t="s">
        <v>109</v>
      </c>
      <c r="E4" s="250" t="s">
        <v>133</v>
      </c>
      <c r="F4" s="219" t="s">
        <v>118</v>
      </c>
      <c r="G4" s="219"/>
      <c r="H4" s="219"/>
      <c r="I4" s="264"/>
      <c r="J4" s="231" t="s">
        <v>119</v>
      </c>
      <c r="K4" s="231"/>
      <c r="L4" s="231"/>
      <c r="M4" s="231"/>
      <c r="N4" s="231"/>
      <c r="O4" s="231"/>
      <c r="P4" s="231"/>
      <c r="Q4" s="231"/>
      <c r="R4" s="231"/>
      <c r="S4" s="68"/>
      <c r="T4" s="68"/>
    </row>
    <row r="5" spans="1:21" ht="23.25" customHeight="1">
      <c r="A5" s="231" t="s">
        <v>110</v>
      </c>
      <c r="B5" s="231" t="s">
        <v>111</v>
      </c>
      <c r="C5" s="231" t="s">
        <v>112</v>
      </c>
      <c r="D5" s="242"/>
      <c r="E5" s="251"/>
      <c r="F5" s="231" t="s">
        <v>104</v>
      </c>
      <c r="G5" s="231" t="s">
        <v>120</v>
      </c>
      <c r="H5" s="231" t="s">
        <v>121</v>
      </c>
      <c r="I5" s="231" t="s">
        <v>122</v>
      </c>
      <c r="J5" s="231" t="s">
        <v>104</v>
      </c>
      <c r="K5" s="218" t="s">
        <v>123</v>
      </c>
      <c r="L5" s="232" t="s">
        <v>124</v>
      </c>
      <c r="M5" s="234" t="s">
        <v>125</v>
      </c>
      <c r="N5" s="236" t="s">
        <v>126</v>
      </c>
      <c r="O5" s="232" t="s">
        <v>127</v>
      </c>
      <c r="P5" s="218" t="s">
        <v>128</v>
      </c>
      <c r="Q5" s="218" t="s">
        <v>129</v>
      </c>
      <c r="R5" s="257" t="s">
        <v>114</v>
      </c>
      <c r="S5" s="68"/>
      <c r="T5" s="68"/>
    </row>
    <row r="6" spans="1:21" ht="30" customHeight="1">
      <c r="A6" s="231"/>
      <c r="B6" s="231"/>
      <c r="C6" s="231"/>
      <c r="D6" s="242"/>
      <c r="E6" s="251"/>
      <c r="F6" s="231"/>
      <c r="G6" s="231"/>
      <c r="H6" s="231"/>
      <c r="I6" s="231"/>
      <c r="J6" s="231"/>
      <c r="K6" s="220"/>
      <c r="L6" s="233"/>
      <c r="M6" s="235"/>
      <c r="N6" s="237"/>
      <c r="O6" s="233"/>
      <c r="P6" s="220"/>
      <c r="Q6" s="220"/>
      <c r="R6" s="257"/>
      <c r="S6" s="68"/>
      <c r="T6" s="68"/>
    </row>
    <row r="7" spans="1:21" s="1" customFormat="1" ht="29.25" customHeight="1">
      <c r="A7" s="65"/>
      <c r="B7" s="65"/>
      <c r="C7" s="65"/>
      <c r="D7" s="66"/>
      <c r="E7" s="14"/>
      <c r="F7" s="14"/>
      <c r="G7" s="14"/>
      <c r="H7" s="14"/>
      <c r="I7" s="14"/>
      <c r="J7" s="13"/>
      <c r="K7" s="13"/>
      <c r="L7" s="13"/>
      <c r="M7" s="13"/>
      <c r="N7" s="13"/>
      <c r="O7" s="13"/>
      <c r="P7" s="13"/>
      <c r="Q7" s="13"/>
      <c r="R7" s="13"/>
      <c r="S7" s="42"/>
      <c r="T7" s="42"/>
    </row>
    <row r="8" spans="1:21" ht="23.25" customHeight="1">
      <c r="A8" s="44"/>
      <c r="B8" s="44"/>
      <c r="C8" s="44"/>
      <c r="D8" s="44"/>
      <c r="E8" s="44"/>
      <c r="F8" s="44"/>
      <c r="G8" s="44"/>
      <c r="H8" s="44"/>
      <c r="I8" s="44"/>
      <c r="J8" s="44"/>
      <c r="K8" s="44"/>
      <c r="L8" s="44"/>
      <c r="M8" s="44"/>
      <c r="N8" s="44"/>
      <c r="O8" s="44"/>
      <c r="P8" s="44"/>
      <c r="Q8" s="44"/>
      <c r="R8" s="44"/>
      <c r="S8" s="44"/>
      <c r="T8" s="44"/>
      <c r="U8" s="17"/>
    </row>
    <row r="9" spans="1:21" ht="23.25" customHeight="1">
      <c r="A9" s="44"/>
      <c r="B9" s="44"/>
      <c r="C9" s="44"/>
      <c r="D9" s="44"/>
      <c r="E9" s="44"/>
      <c r="F9" s="44"/>
      <c r="G9" s="44"/>
      <c r="H9" s="44"/>
      <c r="I9" s="44"/>
      <c r="J9" s="44"/>
      <c r="K9" s="44"/>
      <c r="L9" s="44"/>
      <c r="M9" s="44"/>
      <c r="N9" s="44"/>
      <c r="O9" s="44"/>
      <c r="P9" s="44"/>
      <c r="Q9" s="44"/>
      <c r="R9" s="44"/>
      <c r="S9" s="44"/>
      <c r="T9" s="44"/>
    </row>
    <row r="10" spans="1:21" ht="23.25" customHeight="1">
      <c r="A10" s="44"/>
      <c r="B10" s="44"/>
      <c r="C10" s="44"/>
      <c r="D10" s="44"/>
      <c r="E10" s="44"/>
      <c r="F10" s="44"/>
      <c r="G10" s="44"/>
      <c r="H10" s="44"/>
      <c r="I10" s="44"/>
      <c r="J10" s="44"/>
      <c r="K10" s="44"/>
      <c r="L10" s="44"/>
      <c r="M10" s="44"/>
      <c r="N10" s="44"/>
      <c r="O10" s="44"/>
      <c r="P10" s="44"/>
      <c r="Q10" s="44"/>
      <c r="R10" s="44"/>
      <c r="S10" s="44"/>
      <c r="T10" s="44"/>
      <c r="U10" s="17"/>
    </row>
    <row r="11" spans="1:21" ht="23.25" customHeight="1">
      <c r="A11" s="44"/>
      <c r="B11" s="44"/>
      <c r="C11" s="44"/>
      <c r="D11" s="44"/>
      <c r="E11" s="44"/>
      <c r="F11" s="44"/>
      <c r="G11" s="44"/>
      <c r="H11" s="44"/>
      <c r="I11" s="44"/>
      <c r="J11" s="44"/>
      <c r="K11" s="44"/>
      <c r="L11" s="44"/>
      <c r="M11" s="44"/>
      <c r="N11" s="44"/>
      <c r="O11" s="44"/>
      <c r="P11" s="44"/>
      <c r="Q11" s="44"/>
      <c r="R11" s="44"/>
      <c r="S11" s="44"/>
      <c r="T11" s="44"/>
    </row>
    <row r="12" spans="1:21" ht="23.25" customHeight="1">
      <c r="A12" s="44"/>
      <c r="B12" s="44"/>
      <c r="C12" s="44"/>
      <c r="D12" s="44"/>
      <c r="E12" s="44"/>
      <c r="F12" s="44"/>
      <c r="G12" s="44"/>
      <c r="H12" s="44"/>
      <c r="I12" s="44"/>
      <c r="J12" s="44"/>
      <c r="K12" s="44"/>
      <c r="L12" s="44"/>
      <c r="M12" s="44"/>
      <c r="N12" s="44"/>
      <c r="O12" s="44"/>
      <c r="P12" s="44"/>
      <c r="Q12" s="44"/>
      <c r="R12" s="44"/>
      <c r="S12" s="44"/>
      <c r="T12" s="44"/>
    </row>
    <row r="13" spans="1:21" ht="23.25" customHeight="1">
      <c r="A13" s="44"/>
      <c r="B13" s="44"/>
      <c r="C13" s="44"/>
      <c r="D13" s="44"/>
      <c r="E13" s="44"/>
      <c r="F13" s="44"/>
      <c r="G13" s="44"/>
      <c r="H13" s="44"/>
      <c r="I13" s="44"/>
      <c r="J13" s="44"/>
      <c r="K13" s="44"/>
      <c r="L13" s="44"/>
      <c r="M13" s="44"/>
      <c r="N13" s="44"/>
      <c r="O13" s="44"/>
      <c r="P13" s="44"/>
      <c r="Q13" s="44"/>
      <c r="R13" s="44"/>
      <c r="S13" s="44"/>
      <c r="T13" s="44"/>
    </row>
    <row r="14" spans="1:21" ht="23.25" customHeight="1">
      <c r="A14" s="44"/>
      <c r="B14" s="44"/>
      <c r="C14" s="44"/>
      <c r="D14" s="44"/>
      <c r="E14" s="44"/>
      <c r="F14" s="44"/>
      <c r="G14" s="44"/>
      <c r="H14" s="44"/>
      <c r="I14" s="44"/>
      <c r="J14" s="44"/>
      <c r="K14" s="44"/>
      <c r="L14" s="44"/>
      <c r="M14" s="44"/>
      <c r="N14" s="44"/>
      <c r="O14" s="44"/>
      <c r="P14" s="44"/>
      <c r="Q14" s="44"/>
      <c r="R14" s="44"/>
      <c r="S14" s="44"/>
      <c r="T14" s="44"/>
    </row>
    <row r="15" spans="1:21" ht="23.25" customHeight="1">
      <c r="A15" s="44"/>
      <c r="B15" s="44"/>
      <c r="C15" s="44"/>
      <c r="D15" s="44"/>
      <c r="E15" s="44"/>
      <c r="F15" s="44"/>
      <c r="G15" s="44"/>
      <c r="H15" s="44"/>
      <c r="I15" s="44"/>
      <c r="J15" s="44"/>
      <c r="K15" s="44"/>
      <c r="L15" s="44"/>
      <c r="M15" s="44"/>
      <c r="N15" s="44"/>
      <c r="O15" s="44"/>
      <c r="P15" s="44"/>
      <c r="Q15" s="44"/>
      <c r="R15" s="44"/>
      <c r="S15" s="44"/>
      <c r="T15" s="44"/>
    </row>
    <row r="16" spans="1:21" ht="23.25" customHeight="1">
      <c r="A16" s="44"/>
      <c r="B16" s="44"/>
      <c r="C16" s="44"/>
      <c r="D16" s="44"/>
      <c r="E16" s="44"/>
      <c r="F16" s="44"/>
      <c r="G16" s="44"/>
      <c r="H16" s="44"/>
      <c r="I16" s="44"/>
      <c r="J16" s="44"/>
      <c r="K16" s="44"/>
      <c r="L16" s="44"/>
      <c r="M16" s="44"/>
      <c r="N16" s="44"/>
      <c r="O16" s="44"/>
      <c r="P16" s="44"/>
      <c r="Q16" s="44"/>
      <c r="R16" s="44"/>
      <c r="S16" s="44"/>
      <c r="T16" s="44"/>
    </row>
    <row r="17" spans="1:20" ht="23.25" customHeight="1">
      <c r="A17" s="44"/>
      <c r="B17" s="44"/>
      <c r="C17" s="44"/>
      <c r="D17" s="44"/>
      <c r="E17" s="44"/>
      <c r="F17" s="44"/>
      <c r="G17" s="44"/>
      <c r="H17" s="44"/>
      <c r="I17" s="44"/>
      <c r="J17" s="44"/>
      <c r="K17" s="44"/>
      <c r="L17" s="44"/>
      <c r="M17" s="44"/>
      <c r="N17" s="44"/>
      <c r="O17" s="44"/>
      <c r="P17" s="44"/>
      <c r="Q17" s="44"/>
      <c r="R17" s="44"/>
      <c r="S17" s="44"/>
      <c r="T17" s="44"/>
    </row>
    <row r="18" spans="1:20" ht="23.25" customHeight="1">
      <c r="A18" s="44"/>
      <c r="B18" s="44"/>
      <c r="C18" s="44"/>
      <c r="D18" s="44"/>
      <c r="E18" s="44"/>
      <c r="F18" s="44"/>
      <c r="G18" s="44"/>
      <c r="H18" s="44"/>
      <c r="I18" s="44"/>
      <c r="J18" s="44"/>
      <c r="K18" s="44"/>
      <c r="L18" s="44"/>
      <c r="M18" s="44"/>
      <c r="N18" s="44"/>
      <c r="O18" s="44"/>
      <c r="P18" s="44"/>
      <c r="Q18" s="44"/>
      <c r="R18" s="44"/>
      <c r="S18" s="44"/>
      <c r="T18" s="44"/>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R5:R6"/>
    <mergeCell ref="M5:M6"/>
    <mergeCell ref="N5:N6"/>
    <mergeCell ref="O5:O6"/>
    <mergeCell ref="P5:P6"/>
    <mergeCell ref="Q5:Q6"/>
  </mergeCells>
  <phoneticPr fontId="0" type="noConversion"/>
  <printOptions horizontalCentered="1" verticalCentered="1"/>
  <pageMargins left="0.196527777777778" right="0.196527777777778" top="0.78680555555555598" bottom="0.59027777777777801" header="0" footer="0"/>
  <pageSetup paperSize="9" scale="70" orientation="landscape" r:id="rId1"/>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dimension ref="A1:T18"/>
  <sheetViews>
    <sheetView showGridLines="0" showZeros="0" workbookViewId="0">
      <selection activeCell="H9" sqref="H9"/>
    </sheetView>
  </sheetViews>
  <sheetFormatPr defaultColWidth="9.1640625" defaultRowHeight="12.75" customHeight="1"/>
  <cols>
    <col min="1" max="1" width="11" customWidth="1"/>
    <col min="2" max="2" width="9" customWidth="1"/>
    <col min="3" max="3" width="6.83203125" customWidth="1"/>
    <col min="4" max="4" width="36.6640625" customWidth="1"/>
    <col min="5" max="5" width="15" customWidth="1"/>
    <col min="6" max="17" width="12.6640625" customWidth="1"/>
  </cols>
  <sheetData>
    <row r="1" spans="1:20" ht="23.25" customHeight="1">
      <c r="A1" s="2" t="s">
        <v>238</v>
      </c>
      <c r="B1" s="60"/>
      <c r="C1" s="60"/>
      <c r="D1" s="60"/>
      <c r="E1" s="60"/>
      <c r="F1" s="60"/>
      <c r="G1" s="60"/>
      <c r="H1" s="60"/>
      <c r="I1" s="60"/>
      <c r="J1" s="60"/>
      <c r="K1" s="60"/>
      <c r="L1" s="60"/>
      <c r="M1" s="60"/>
      <c r="N1" s="60"/>
      <c r="O1" s="60"/>
      <c r="Q1" s="18"/>
      <c r="R1" s="44"/>
      <c r="S1" s="44"/>
    </row>
    <row r="2" spans="1:20" ht="23.25" customHeight="1">
      <c r="A2" s="61" t="s">
        <v>239</v>
      </c>
      <c r="B2" s="61"/>
      <c r="C2" s="61"/>
      <c r="D2" s="61"/>
      <c r="E2" s="61"/>
      <c r="F2" s="61"/>
      <c r="G2" s="61"/>
      <c r="H2" s="61"/>
      <c r="I2" s="61"/>
      <c r="J2" s="61"/>
      <c r="K2" s="61"/>
      <c r="L2" s="61"/>
      <c r="M2" s="61"/>
      <c r="N2" s="61"/>
      <c r="O2" s="61"/>
      <c r="P2" s="61"/>
      <c r="Q2" s="61"/>
      <c r="R2" s="44"/>
      <c r="S2" s="44"/>
    </row>
    <row r="3" spans="1:20" s="1" customFormat="1" ht="23.25" customHeight="1">
      <c r="A3" s="277" t="s">
        <v>286</v>
      </c>
      <c r="B3" s="278"/>
      <c r="C3" s="278"/>
      <c r="D3" s="278"/>
      <c r="E3" s="278"/>
      <c r="F3" s="278"/>
      <c r="G3" s="278"/>
      <c r="H3" s="278"/>
      <c r="I3" s="278"/>
      <c r="J3" s="60"/>
      <c r="K3" s="60"/>
      <c r="L3" s="60"/>
      <c r="M3" s="60"/>
      <c r="N3" s="60"/>
      <c r="O3" s="60"/>
      <c r="Q3" s="55" t="s">
        <v>83</v>
      </c>
      <c r="R3" s="42"/>
      <c r="S3" s="42"/>
    </row>
    <row r="4" spans="1:20" ht="21.75" customHeight="1">
      <c r="A4" s="219" t="s">
        <v>117</v>
      </c>
      <c r="B4" s="219"/>
      <c r="C4" s="219"/>
      <c r="D4" s="241" t="s">
        <v>132</v>
      </c>
      <c r="E4" s="279" t="s">
        <v>133</v>
      </c>
      <c r="F4" s="264" t="s">
        <v>134</v>
      </c>
      <c r="G4" s="280" t="s">
        <v>135</v>
      </c>
      <c r="H4" s="264" t="s">
        <v>136</v>
      </c>
      <c r="I4" s="264" t="s">
        <v>137</v>
      </c>
      <c r="J4" s="238" t="s">
        <v>138</v>
      </c>
      <c r="K4" s="238" t="s">
        <v>139</v>
      </c>
      <c r="L4" s="238" t="s">
        <v>140</v>
      </c>
      <c r="M4" s="238" t="s">
        <v>141</v>
      </c>
      <c r="N4" s="238" t="s">
        <v>122</v>
      </c>
      <c r="O4" s="238" t="s">
        <v>142</v>
      </c>
      <c r="P4" s="238" t="s">
        <v>143</v>
      </c>
      <c r="Q4" s="231" t="s">
        <v>114</v>
      </c>
      <c r="R4" s="68"/>
      <c r="S4" s="68"/>
    </row>
    <row r="5" spans="1:20" ht="15" customHeight="1">
      <c r="A5" s="231" t="s">
        <v>110</v>
      </c>
      <c r="B5" s="231" t="s">
        <v>111</v>
      </c>
      <c r="C5" s="231" t="s">
        <v>112</v>
      </c>
      <c r="D5" s="242"/>
      <c r="E5" s="268"/>
      <c r="F5" s="238"/>
      <c r="G5" s="281"/>
      <c r="H5" s="238"/>
      <c r="I5" s="238"/>
      <c r="J5" s="238"/>
      <c r="K5" s="238"/>
      <c r="L5" s="238"/>
      <c r="M5" s="238"/>
      <c r="N5" s="238"/>
      <c r="O5" s="238"/>
      <c r="P5" s="238"/>
      <c r="Q5" s="231"/>
      <c r="R5" s="68"/>
      <c r="S5" s="68"/>
    </row>
    <row r="6" spans="1:20" ht="15" customHeight="1">
      <c r="A6" s="231"/>
      <c r="B6" s="231"/>
      <c r="C6" s="231"/>
      <c r="D6" s="242"/>
      <c r="E6" s="268"/>
      <c r="F6" s="238"/>
      <c r="G6" s="281"/>
      <c r="H6" s="238"/>
      <c r="I6" s="238"/>
      <c r="J6" s="238"/>
      <c r="K6" s="238"/>
      <c r="L6" s="238"/>
      <c r="M6" s="238"/>
      <c r="N6" s="238"/>
      <c r="O6" s="238"/>
      <c r="P6" s="238"/>
      <c r="Q6" s="231"/>
      <c r="R6" s="68"/>
      <c r="S6" s="68"/>
    </row>
    <row r="7" spans="1:20" s="1" customFormat="1" ht="29.25" customHeight="1">
      <c r="A7" s="65"/>
      <c r="B7" s="65"/>
      <c r="C7" s="65"/>
      <c r="D7" s="66"/>
      <c r="E7" s="14"/>
      <c r="F7" s="14"/>
      <c r="G7" s="14"/>
      <c r="H7" s="14"/>
      <c r="I7" s="14"/>
      <c r="J7" s="14"/>
      <c r="K7" s="14"/>
      <c r="L7" s="14"/>
      <c r="M7" s="14"/>
      <c r="N7" s="14"/>
      <c r="O7" s="14"/>
      <c r="P7" s="14"/>
      <c r="Q7" s="13"/>
      <c r="R7" s="42"/>
      <c r="S7" s="42"/>
    </row>
    <row r="8" spans="1:20" ht="23.25" customHeight="1">
      <c r="A8" s="44"/>
      <c r="B8" s="44"/>
      <c r="C8" s="44"/>
      <c r="D8" s="44"/>
      <c r="E8" s="44"/>
      <c r="F8" s="44"/>
      <c r="G8" s="44"/>
      <c r="H8" s="44"/>
      <c r="I8" s="44"/>
      <c r="J8" s="44"/>
      <c r="K8" s="44"/>
      <c r="L8" s="44"/>
      <c r="M8" s="44"/>
      <c r="N8" s="44"/>
      <c r="O8" s="44"/>
      <c r="P8" s="44"/>
      <c r="Q8" s="44"/>
      <c r="R8" s="44"/>
      <c r="S8" s="44"/>
      <c r="T8" s="17"/>
    </row>
    <row r="9" spans="1:20" ht="23.25" customHeight="1">
      <c r="A9" s="44"/>
      <c r="B9" s="44"/>
      <c r="C9" s="44"/>
      <c r="D9" s="44"/>
      <c r="E9" s="44"/>
      <c r="F9" s="44"/>
      <c r="G9" s="44"/>
      <c r="H9" s="44"/>
      <c r="I9" s="44"/>
      <c r="J9" s="44"/>
      <c r="K9" s="44"/>
      <c r="L9" s="44"/>
      <c r="M9" s="44"/>
      <c r="N9" s="44"/>
      <c r="O9" s="44"/>
      <c r="P9" s="44"/>
      <c r="Q9" s="44"/>
      <c r="R9" s="44"/>
      <c r="S9" s="44"/>
    </row>
    <row r="10" spans="1:20" ht="23.25" customHeight="1">
      <c r="A10" s="44"/>
      <c r="B10" s="44"/>
      <c r="C10" s="44"/>
      <c r="D10" s="44"/>
      <c r="E10" s="44"/>
      <c r="F10" s="44"/>
      <c r="G10" s="44"/>
      <c r="H10" s="44"/>
      <c r="I10" s="44"/>
      <c r="J10" s="44"/>
      <c r="K10" s="44"/>
      <c r="L10" s="44"/>
      <c r="M10" s="44"/>
      <c r="N10" s="44"/>
      <c r="O10" s="44"/>
      <c r="P10" s="44"/>
      <c r="Q10" s="44"/>
      <c r="R10" s="44"/>
      <c r="S10" s="44"/>
      <c r="T10" s="17"/>
    </row>
    <row r="11" spans="1:20" ht="23.25" customHeight="1">
      <c r="A11" s="44"/>
      <c r="B11" s="44"/>
      <c r="C11" s="44"/>
      <c r="D11" s="44"/>
      <c r="E11" s="44"/>
      <c r="F11" s="44"/>
      <c r="G11" s="44"/>
      <c r="H11" s="44"/>
      <c r="I11" s="44"/>
      <c r="J11" s="44"/>
      <c r="K11" s="44"/>
      <c r="L11" s="44"/>
      <c r="M11" s="44"/>
      <c r="N11" s="44"/>
      <c r="O11" s="44"/>
      <c r="P11" s="44"/>
      <c r="Q11" s="44"/>
      <c r="R11" s="44"/>
      <c r="S11" s="44"/>
    </row>
    <row r="12" spans="1:20" ht="23.25" customHeight="1">
      <c r="A12" s="44"/>
      <c r="B12" s="44"/>
      <c r="C12" s="44"/>
      <c r="D12" s="44"/>
      <c r="E12" s="44"/>
      <c r="F12" s="44"/>
      <c r="G12" s="44"/>
      <c r="H12" s="44"/>
      <c r="I12" s="44"/>
      <c r="J12" s="44"/>
      <c r="K12" s="44"/>
      <c r="L12" s="44"/>
      <c r="M12" s="44"/>
      <c r="N12" s="44"/>
      <c r="O12" s="44"/>
      <c r="P12" s="44"/>
      <c r="Q12" s="44"/>
      <c r="R12" s="44"/>
      <c r="S12" s="44"/>
    </row>
    <row r="13" spans="1:20" ht="23.25" customHeight="1">
      <c r="A13" s="44"/>
      <c r="B13" s="44"/>
      <c r="C13" s="44"/>
      <c r="D13" s="44"/>
      <c r="E13" s="44"/>
      <c r="F13" s="44"/>
      <c r="G13" s="44"/>
      <c r="H13" s="44"/>
      <c r="I13" s="44"/>
      <c r="J13" s="44"/>
      <c r="K13" s="44"/>
      <c r="L13" s="44"/>
      <c r="M13" s="44"/>
      <c r="N13" s="44"/>
      <c r="O13" s="44"/>
      <c r="P13" s="44"/>
      <c r="Q13" s="44"/>
      <c r="R13" s="44"/>
      <c r="S13" s="44"/>
    </row>
    <row r="14" spans="1:20" ht="23.25" customHeight="1">
      <c r="A14" s="44"/>
      <c r="B14" s="44"/>
      <c r="C14" s="44"/>
      <c r="D14" s="44"/>
      <c r="E14" s="44"/>
      <c r="F14" s="44"/>
      <c r="G14" s="44"/>
      <c r="H14" s="44"/>
      <c r="I14" s="44"/>
      <c r="J14" s="44"/>
      <c r="K14" s="44"/>
      <c r="L14" s="44"/>
      <c r="M14" s="44"/>
      <c r="N14" s="44"/>
      <c r="O14" s="44"/>
      <c r="P14" s="44"/>
      <c r="Q14" s="44"/>
      <c r="R14" s="44"/>
      <c r="S14" s="44"/>
    </row>
    <row r="15" spans="1:20" ht="23.25" customHeight="1">
      <c r="A15" s="44"/>
      <c r="B15" s="44"/>
      <c r="C15" s="44"/>
      <c r="D15" s="44"/>
      <c r="E15" s="44"/>
      <c r="F15" s="44"/>
      <c r="G15" s="44"/>
      <c r="H15" s="44"/>
      <c r="I15" s="44"/>
      <c r="J15" s="44"/>
      <c r="K15" s="44"/>
      <c r="L15" s="44"/>
      <c r="M15" s="44"/>
      <c r="N15" s="44"/>
      <c r="O15" s="44"/>
      <c r="P15" s="44"/>
      <c r="Q15" s="44"/>
      <c r="R15" s="44"/>
      <c r="S15" s="44"/>
    </row>
    <row r="16" spans="1:20" ht="23.25" customHeight="1">
      <c r="A16" s="44"/>
      <c r="B16" s="44"/>
      <c r="C16" s="44"/>
      <c r="D16" s="44"/>
      <c r="E16" s="44"/>
      <c r="F16" s="44"/>
      <c r="G16" s="44"/>
      <c r="H16" s="44"/>
      <c r="I16" s="44"/>
      <c r="J16" s="44"/>
      <c r="K16" s="44"/>
      <c r="L16" s="44"/>
      <c r="M16" s="44"/>
      <c r="N16" s="44"/>
      <c r="O16" s="44"/>
      <c r="P16" s="44"/>
      <c r="Q16" s="44"/>
      <c r="R16" s="44"/>
      <c r="S16" s="44"/>
    </row>
    <row r="17" spans="1:19" ht="23.25" customHeight="1">
      <c r="A17" s="44"/>
      <c r="B17" s="44"/>
      <c r="C17" s="44"/>
      <c r="D17" s="44"/>
      <c r="E17" s="44"/>
      <c r="F17" s="44"/>
      <c r="G17" s="44"/>
      <c r="H17" s="44"/>
      <c r="I17" s="44"/>
      <c r="J17" s="44"/>
      <c r="K17" s="44"/>
      <c r="L17" s="44"/>
      <c r="M17" s="44"/>
      <c r="N17" s="44"/>
      <c r="O17" s="44"/>
      <c r="P17" s="44"/>
      <c r="Q17" s="44"/>
      <c r="R17" s="44"/>
      <c r="S17" s="44"/>
    </row>
    <row r="18" spans="1:19" ht="23.25" customHeight="1">
      <c r="A18" s="44"/>
      <c r="B18" s="44"/>
      <c r="C18" s="44"/>
      <c r="D18" s="44"/>
      <c r="E18" s="44"/>
      <c r="F18" s="44"/>
      <c r="G18" s="44"/>
      <c r="H18" s="44"/>
      <c r="I18" s="44"/>
      <c r="J18" s="44"/>
      <c r="K18" s="44"/>
      <c r="L18" s="44"/>
      <c r="M18" s="44"/>
      <c r="N18" s="44"/>
      <c r="O18" s="44"/>
      <c r="P18" s="44"/>
      <c r="Q18" s="44"/>
      <c r="R18" s="44"/>
      <c r="S18" s="44"/>
    </row>
  </sheetData>
  <mergeCells count="19">
    <mergeCell ref="A3:I3"/>
    <mergeCell ref="A4:C4"/>
    <mergeCell ref="A5:A6"/>
    <mergeCell ref="B5:B6"/>
    <mergeCell ref="C5:C6"/>
    <mergeCell ref="D4:D6"/>
    <mergeCell ref="E4:E6"/>
    <mergeCell ref="F4:F6"/>
    <mergeCell ref="G4:G6"/>
    <mergeCell ref="H4:H6"/>
    <mergeCell ref="I4:I6"/>
    <mergeCell ref="O4:O6"/>
    <mergeCell ref="P4:P6"/>
    <mergeCell ref="Q4:Q6"/>
    <mergeCell ref="J4:J6"/>
    <mergeCell ref="K4:K6"/>
    <mergeCell ref="L4:L6"/>
    <mergeCell ref="M4:M6"/>
    <mergeCell ref="N4:N6"/>
  </mergeCells>
  <phoneticPr fontId="0" type="noConversion"/>
  <printOptions horizontalCentered="1" verticalCentered="1"/>
  <pageMargins left="0.196527777777778" right="0.196527777777778" top="0.78680555555555598" bottom="0.59027777777777801" header="0" footer="0"/>
  <pageSetup paperSize="9" scale="70" orientation="landscape"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dimension ref="A1:T21"/>
  <sheetViews>
    <sheetView showGridLines="0" showZeros="0" workbookViewId="0">
      <selection activeCell="F12" sqref="F12"/>
    </sheetView>
  </sheetViews>
  <sheetFormatPr defaultColWidth="9.1640625" defaultRowHeight="12.75" customHeight="1"/>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8" width="10.83203125" customWidth="1"/>
  </cols>
  <sheetData>
    <row r="1" spans="1:20" ht="23.25" customHeight="1">
      <c r="A1" s="2" t="s">
        <v>240</v>
      </c>
      <c r="B1" s="60"/>
      <c r="C1" s="60"/>
      <c r="D1" s="60"/>
      <c r="E1" s="60"/>
      <c r="F1" s="60"/>
      <c r="G1" s="60"/>
      <c r="H1" s="60"/>
      <c r="I1" s="60"/>
      <c r="J1" s="60"/>
      <c r="K1" s="60"/>
      <c r="L1" s="60"/>
      <c r="M1" s="60"/>
      <c r="N1" s="60"/>
      <c r="O1" s="60"/>
      <c r="Q1" s="44"/>
      <c r="R1" s="18"/>
      <c r="S1" s="44"/>
      <c r="T1" s="44"/>
    </row>
    <row r="2" spans="1:20" ht="23.25" customHeight="1">
      <c r="A2" s="61" t="s">
        <v>241</v>
      </c>
      <c r="B2" s="61"/>
      <c r="C2" s="61"/>
      <c r="D2" s="61"/>
      <c r="E2" s="61"/>
      <c r="F2" s="61"/>
      <c r="G2" s="61"/>
      <c r="H2" s="61"/>
      <c r="I2" s="61"/>
      <c r="J2" s="61"/>
      <c r="K2" s="61"/>
      <c r="L2" s="61"/>
      <c r="M2" s="61"/>
      <c r="N2" s="61"/>
      <c r="O2" s="61"/>
      <c r="P2" s="61"/>
      <c r="Q2" s="61"/>
      <c r="R2" s="61"/>
      <c r="S2" s="44"/>
      <c r="T2" s="44"/>
    </row>
    <row r="3" spans="1:20" s="1" customFormat="1" ht="23.25" customHeight="1">
      <c r="A3" s="277" t="s">
        <v>286</v>
      </c>
      <c r="B3" s="278"/>
      <c r="C3" s="278"/>
      <c r="D3" s="278"/>
      <c r="E3" s="278"/>
      <c r="F3" s="278"/>
      <c r="G3" s="278"/>
      <c r="H3" s="278"/>
      <c r="I3" s="278"/>
      <c r="J3" s="60"/>
      <c r="K3" s="60"/>
      <c r="L3" s="60"/>
      <c r="M3" s="60"/>
      <c r="N3" s="60"/>
      <c r="O3" s="60"/>
      <c r="Q3" s="42"/>
      <c r="R3" s="55" t="s">
        <v>83</v>
      </c>
      <c r="S3" s="42"/>
      <c r="T3" s="42"/>
    </row>
    <row r="4" spans="1:20" ht="23.25" customHeight="1">
      <c r="A4" s="219" t="s">
        <v>117</v>
      </c>
      <c r="B4" s="219"/>
      <c r="C4" s="219"/>
      <c r="D4" s="241" t="s">
        <v>109</v>
      </c>
      <c r="E4" s="219" t="s">
        <v>133</v>
      </c>
      <c r="F4" s="219" t="s">
        <v>118</v>
      </c>
      <c r="G4" s="219"/>
      <c r="H4" s="219"/>
      <c r="I4" s="264"/>
      <c r="J4" s="231" t="s">
        <v>119</v>
      </c>
      <c r="K4" s="231"/>
      <c r="L4" s="231"/>
      <c r="M4" s="231"/>
      <c r="N4" s="231"/>
      <c r="O4" s="231"/>
      <c r="P4" s="231"/>
      <c r="Q4" s="231"/>
      <c r="R4" s="231"/>
      <c r="S4" s="68"/>
      <c r="T4" s="68"/>
    </row>
    <row r="5" spans="1:20" ht="23.25" customHeight="1">
      <c r="A5" s="231" t="s">
        <v>110</v>
      </c>
      <c r="B5" s="231" t="s">
        <v>111</v>
      </c>
      <c r="C5" s="231" t="s">
        <v>112</v>
      </c>
      <c r="D5" s="242"/>
      <c r="E5" s="231"/>
      <c r="F5" s="231" t="s">
        <v>104</v>
      </c>
      <c r="G5" s="231" t="s">
        <v>120</v>
      </c>
      <c r="H5" s="231" t="s">
        <v>121</v>
      </c>
      <c r="I5" s="231" t="s">
        <v>122</v>
      </c>
      <c r="J5" s="231" t="s">
        <v>104</v>
      </c>
      <c r="K5" s="218" t="s">
        <v>123</v>
      </c>
      <c r="L5" s="232" t="s">
        <v>124</v>
      </c>
      <c r="M5" s="234" t="s">
        <v>125</v>
      </c>
      <c r="N5" s="236" t="s">
        <v>126</v>
      </c>
      <c r="O5" s="232" t="s">
        <v>127</v>
      </c>
      <c r="P5" s="218" t="s">
        <v>128</v>
      </c>
      <c r="Q5" s="218" t="s">
        <v>129</v>
      </c>
      <c r="R5" s="257" t="s">
        <v>114</v>
      </c>
      <c r="S5" s="68"/>
      <c r="T5" s="68"/>
    </row>
    <row r="6" spans="1:20" ht="30" customHeight="1">
      <c r="A6" s="218"/>
      <c r="B6" s="218"/>
      <c r="C6" s="218"/>
      <c r="D6" s="249"/>
      <c r="E6" s="218"/>
      <c r="F6" s="218"/>
      <c r="G6" s="218"/>
      <c r="H6" s="218"/>
      <c r="I6" s="218"/>
      <c r="J6" s="218"/>
      <c r="K6" s="220"/>
      <c r="L6" s="233"/>
      <c r="M6" s="235"/>
      <c r="N6" s="237"/>
      <c r="O6" s="233"/>
      <c r="P6" s="220"/>
      <c r="Q6" s="220"/>
      <c r="R6" s="282"/>
      <c r="S6" s="68"/>
      <c r="T6" s="68"/>
    </row>
    <row r="7" spans="1:20" ht="30" customHeight="1">
      <c r="A7" s="63"/>
      <c r="B7" s="63"/>
      <c r="C7" s="63"/>
      <c r="D7" s="64" t="s">
        <v>104</v>
      </c>
      <c r="E7" s="13">
        <f>F7+J7</f>
        <v>26</v>
      </c>
      <c r="F7" s="13">
        <f>SUM(G7:I7)</f>
        <v>26</v>
      </c>
      <c r="G7" s="13">
        <v>10.5</v>
      </c>
      <c r="H7" s="13">
        <v>7.8</v>
      </c>
      <c r="I7" s="14">
        <v>7.7</v>
      </c>
      <c r="J7" s="13">
        <f>SUM(K7:R7)</f>
        <v>0</v>
      </c>
      <c r="K7" s="13"/>
      <c r="L7" s="14"/>
      <c r="M7" s="74"/>
      <c r="N7" s="75"/>
      <c r="O7" s="76"/>
      <c r="P7" s="51"/>
      <c r="Q7" s="51"/>
      <c r="R7" s="11"/>
      <c r="S7" s="68"/>
      <c r="T7" s="68"/>
    </row>
    <row r="8" spans="1:20" ht="30" customHeight="1">
      <c r="A8" s="190" t="s">
        <v>292</v>
      </c>
      <c r="B8" s="190"/>
      <c r="C8" s="190"/>
      <c r="D8" s="188" t="s">
        <v>293</v>
      </c>
      <c r="E8" s="13">
        <f>F8+J8</f>
        <v>26</v>
      </c>
      <c r="F8" s="13">
        <f>SUM(G8:I8)</f>
        <v>26</v>
      </c>
      <c r="G8" s="13">
        <v>10.5</v>
      </c>
      <c r="H8" s="13">
        <v>7.8</v>
      </c>
      <c r="I8" s="14">
        <v>7.7</v>
      </c>
      <c r="J8" s="13"/>
      <c r="K8" s="13"/>
      <c r="L8" s="14"/>
      <c r="M8" s="74"/>
      <c r="N8" s="75"/>
      <c r="O8" s="76"/>
      <c r="P8" s="51"/>
      <c r="Q8" s="51"/>
      <c r="R8" s="11"/>
      <c r="S8" s="68"/>
      <c r="T8" s="68"/>
    </row>
    <row r="9" spans="1:20" ht="30" customHeight="1">
      <c r="A9" s="190" t="s">
        <v>294</v>
      </c>
      <c r="B9" s="190" t="s">
        <v>295</v>
      </c>
      <c r="C9" s="190"/>
      <c r="D9" s="188" t="s">
        <v>296</v>
      </c>
      <c r="E9" s="13">
        <f>F9+J9</f>
        <v>26</v>
      </c>
      <c r="F9" s="13">
        <f>SUM(G9:I9)</f>
        <v>26</v>
      </c>
      <c r="G9" s="13">
        <v>10.5</v>
      </c>
      <c r="H9" s="13">
        <v>7.8</v>
      </c>
      <c r="I9" s="14">
        <v>7.7</v>
      </c>
      <c r="J9" s="13"/>
      <c r="K9" s="13"/>
      <c r="L9" s="14"/>
      <c r="M9" s="74"/>
      <c r="N9" s="75"/>
      <c r="O9" s="76"/>
      <c r="P9" s="51"/>
      <c r="Q9" s="51"/>
      <c r="R9" s="11"/>
      <c r="S9" s="68"/>
      <c r="T9" s="68"/>
    </row>
    <row r="10" spans="1:20" s="1" customFormat="1" ht="30.75" customHeight="1">
      <c r="A10" s="190" t="s">
        <v>297</v>
      </c>
      <c r="B10" s="190" t="s">
        <v>295</v>
      </c>
      <c r="C10" s="190" t="s">
        <v>298</v>
      </c>
      <c r="D10" s="188" t="s">
        <v>299</v>
      </c>
      <c r="E10" s="13">
        <f>F10+J10</f>
        <v>26</v>
      </c>
      <c r="F10" s="13">
        <f>SUM(G10:I10)</f>
        <v>26</v>
      </c>
      <c r="G10" s="13">
        <v>10.5</v>
      </c>
      <c r="H10" s="13">
        <v>7.8</v>
      </c>
      <c r="I10" s="14">
        <v>7.7</v>
      </c>
      <c r="J10" s="13"/>
      <c r="K10" s="13"/>
      <c r="L10" s="14"/>
      <c r="M10" s="14"/>
      <c r="N10" s="14"/>
      <c r="O10" s="14"/>
      <c r="P10" s="14"/>
      <c r="Q10" s="14"/>
      <c r="R10" s="13"/>
      <c r="S10" s="42"/>
      <c r="T10" s="42"/>
    </row>
    <row r="11" spans="1:20" ht="23.25" customHeight="1">
      <c r="A11" s="44"/>
      <c r="B11" s="44"/>
      <c r="C11" s="44"/>
      <c r="D11" s="44"/>
      <c r="E11" s="44"/>
      <c r="F11" s="44"/>
      <c r="G11" s="44"/>
      <c r="H11" s="44"/>
      <c r="I11" s="44"/>
      <c r="J11" s="44"/>
      <c r="K11" s="44"/>
      <c r="L11" s="44"/>
      <c r="M11" s="44"/>
      <c r="N11" s="44"/>
      <c r="O11" s="44"/>
      <c r="P11" s="44"/>
      <c r="Q11" s="44"/>
      <c r="R11" s="44"/>
      <c r="S11" s="44"/>
      <c r="T11" s="44"/>
    </row>
    <row r="12" spans="1:20" ht="23.25" customHeight="1">
      <c r="A12" s="44"/>
      <c r="B12" s="44"/>
      <c r="C12" s="44"/>
      <c r="D12" s="44"/>
      <c r="E12" s="44"/>
      <c r="F12" s="44"/>
      <c r="G12" s="44"/>
      <c r="H12" s="44"/>
      <c r="I12" s="44"/>
      <c r="J12" s="44"/>
      <c r="K12" s="44"/>
      <c r="L12" s="44"/>
      <c r="M12" s="44"/>
      <c r="N12" s="44"/>
      <c r="O12" s="44"/>
      <c r="P12" s="44"/>
      <c r="Q12" s="44"/>
      <c r="R12" s="44"/>
      <c r="S12" s="44"/>
      <c r="T12" s="44"/>
    </row>
    <row r="13" spans="1:20" ht="23.25" customHeight="1">
      <c r="A13" s="44"/>
      <c r="B13" s="44"/>
      <c r="C13" s="44"/>
      <c r="D13" s="44"/>
      <c r="E13" s="44"/>
      <c r="F13" s="44"/>
      <c r="G13" s="44"/>
      <c r="H13" s="44"/>
      <c r="I13" s="44"/>
      <c r="J13" s="44"/>
      <c r="K13" s="44"/>
      <c r="L13" s="44"/>
      <c r="M13" s="44"/>
      <c r="N13" s="44"/>
      <c r="O13" s="44"/>
      <c r="P13" s="44"/>
      <c r="Q13" s="44"/>
      <c r="R13" s="44"/>
      <c r="S13" s="44"/>
      <c r="T13" s="44"/>
    </row>
    <row r="14" spans="1:20" ht="23.25" customHeight="1">
      <c r="A14" s="44"/>
      <c r="B14" s="44"/>
      <c r="C14" s="44"/>
      <c r="D14" s="44"/>
      <c r="E14" s="44"/>
      <c r="F14" s="44"/>
      <c r="G14" s="44"/>
      <c r="H14" s="44"/>
      <c r="I14" s="44"/>
      <c r="J14" s="44"/>
      <c r="K14" s="44"/>
      <c r="L14" s="44"/>
      <c r="M14" s="44"/>
      <c r="N14" s="44"/>
      <c r="O14" s="44"/>
      <c r="P14" s="44"/>
      <c r="Q14" s="44"/>
      <c r="R14" s="44"/>
      <c r="S14" s="44"/>
      <c r="T14" s="44"/>
    </row>
    <row r="15" spans="1:20" ht="23.25" customHeight="1">
      <c r="A15" s="44"/>
      <c r="B15" s="44"/>
      <c r="C15" s="44"/>
      <c r="D15" s="44"/>
      <c r="E15" s="44"/>
      <c r="F15" s="44"/>
      <c r="G15" s="44"/>
      <c r="H15" s="44"/>
      <c r="I15" s="44"/>
      <c r="J15" s="44"/>
      <c r="K15" s="44"/>
      <c r="L15" s="44"/>
      <c r="M15" s="44"/>
      <c r="N15" s="44"/>
      <c r="O15" s="44"/>
      <c r="P15" s="44"/>
      <c r="Q15" s="44"/>
      <c r="R15" s="44"/>
      <c r="S15" s="44"/>
      <c r="T15" s="44"/>
    </row>
    <row r="16" spans="1:20" ht="23.25" customHeight="1">
      <c r="A16" s="44"/>
      <c r="B16" s="44"/>
      <c r="C16" s="44"/>
      <c r="D16" s="44"/>
      <c r="E16" s="44"/>
      <c r="F16" s="44"/>
      <c r="G16" s="44"/>
      <c r="H16" s="44"/>
      <c r="I16" s="44"/>
      <c r="J16" s="44"/>
      <c r="K16" s="44"/>
      <c r="L16" s="44"/>
      <c r="M16" s="44"/>
      <c r="N16" s="44"/>
      <c r="O16" s="44"/>
      <c r="P16" s="44"/>
      <c r="Q16" s="44"/>
      <c r="R16" s="44"/>
      <c r="S16" s="44"/>
      <c r="T16" s="44"/>
    </row>
    <row r="17" spans="1:20" ht="23.25" customHeight="1">
      <c r="A17" s="44"/>
      <c r="B17" s="44"/>
      <c r="C17" s="44"/>
      <c r="D17" s="44"/>
      <c r="E17" s="44"/>
      <c r="F17" s="44"/>
      <c r="G17" s="44"/>
      <c r="H17" s="44"/>
      <c r="I17" s="44"/>
      <c r="J17" s="44"/>
      <c r="K17" s="44"/>
      <c r="L17" s="44"/>
      <c r="M17" s="44"/>
      <c r="N17" s="44"/>
      <c r="O17" s="44"/>
      <c r="P17" s="44"/>
      <c r="Q17" s="44"/>
      <c r="R17" s="44"/>
      <c r="S17" s="44"/>
      <c r="T17" s="44"/>
    </row>
    <row r="18" spans="1:20" ht="23.25" customHeight="1">
      <c r="A18" s="44"/>
      <c r="B18" s="44"/>
      <c r="C18" s="44"/>
      <c r="D18" s="44"/>
      <c r="E18" s="44"/>
      <c r="F18" s="44"/>
      <c r="G18" s="44"/>
      <c r="H18" s="44"/>
      <c r="I18" s="44"/>
      <c r="J18" s="44"/>
      <c r="K18" s="44"/>
      <c r="L18" s="44"/>
      <c r="M18" s="44"/>
      <c r="N18" s="44"/>
      <c r="O18" s="44"/>
      <c r="P18" s="44"/>
      <c r="Q18" s="44"/>
      <c r="R18" s="44"/>
      <c r="S18" s="44"/>
      <c r="T18" s="44"/>
    </row>
    <row r="19" spans="1:20" ht="23.25" customHeight="1">
      <c r="A19" s="44"/>
      <c r="B19" s="44"/>
      <c r="C19" s="44"/>
      <c r="D19" s="44"/>
      <c r="E19" s="44"/>
      <c r="F19" s="44"/>
      <c r="G19" s="44"/>
      <c r="H19" s="44"/>
      <c r="I19" s="44"/>
      <c r="J19" s="44"/>
      <c r="K19" s="44"/>
      <c r="L19" s="44"/>
      <c r="M19" s="44"/>
      <c r="N19" s="44"/>
      <c r="O19" s="44"/>
      <c r="P19" s="44"/>
      <c r="Q19" s="44"/>
      <c r="R19" s="44"/>
      <c r="S19" s="44"/>
      <c r="T19" s="44"/>
    </row>
    <row r="20" spans="1:20" ht="23.25" customHeight="1">
      <c r="A20" s="44"/>
      <c r="B20" s="44"/>
      <c r="C20" s="44"/>
      <c r="D20" s="44"/>
      <c r="E20" s="44"/>
      <c r="F20" s="44"/>
      <c r="G20" s="44"/>
      <c r="H20" s="44"/>
      <c r="I20" s="44"/>
      <c r="J20" s="44"/>
      <c r="K20" s="44"/>
      <c r="L20" s="44"/>
      <c r="M20" s="44"/>
      <c r="N20" s="44"/>
      <c r="O20" s="44"/>
      <c r="P20" s="44"/>
      <c r="Q20" s="44"/>
      <c r="R20" s="44"/>
      <c r="S20" s="44"/>
      <c r="T20" s="44"/>
    </row>
    <row r="21" spans="1:20" ht="23.25" customHeight="1">
      <c r="A21" s="44"/>
      <c r="B21" s="44"/>
      <c r="C21" s="44"/>
      <c r="D21" s="44"/>
      <c r="E21" s="44"/>
      <c r="F21" s="44"/>
      <c r="G21" s="44"/>
      <c r="H21" s="44"/>
      <c r="I21" s="44"/>
      <c r="J21" s="44"/>
      <c r="K21" s="44"/>
      <c r="L21" s="44"/>
      <c r="M21" s="44"/>
      <c r="N21" s="44"/>
      <c r="O21" s="44"/>
      <c r="P21" s="44"/>
      <c r="Q21" s="44"/>
      <c r="R21" s="44"/>
      <c r="S21" s="44"/>
      <c r="T21" s="44"/>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R5:R6"/>
    <mergeCell ref="M5:M6"/>
    <mergeCell ref="N5:N6"/>
    <mergeCell ref="O5:O6"/>
    <mergeCell ref="P5:P6"/>
    <mergeCell ref="Q5:Q6"/>
  </mergeCells>
  <phoneticPr fontId="0" type="noConversion"/>
  <printOptions horizontalCentered="1" verticalCentered="1"/>
  <pageMargins left="0.196527777777778" right="0.196527777777778" top="0.22916666666666699" bottom="0.59027777777777801" header="0" footer="0"/>
  <pageSetup paperSize="9" scale="70" orientation="landscape" r:id="rId1"/>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dimension ref="A1:S21"/>
  <sheetViews>
    <sheetView showGridLines="0" showZeros="0" workbookViewId="0">
      <selection activeCell="F14" sqref="F14"/>
    </sheetView>
  </sheetViews>
  <sheetFormatPr defaultColWidth="9.1640625" defaultRowHeight="12.75" customHeight="1"/>
  <cols>
    <col min="1" max="1" width="11.83203125" customWidth="1"/>
    <col min="2" max="2" width="9.1640625" customWidth="1"/>
    <col min="3" max="3" width="6.5" customWidth="1"/>
    <col min="4" max="4" width="40" customWidth="1"/>
    <col min="5" max="5" width="15" customWidth="1"/>
    <col min="6" max="17" width="12.5" customWidth="1"/>
  </cols>
  <sheetData>
    <row r="1" spans="1:19" ht="23.25" customHeight="1">
      <c r="A1" s="2" t="s">
        <v>242</v>
      </c>
      <c r="B1" s="60"/>
      <c r="C1" s="60"/>
      <c r="D1" s="60"/>
      <c r="E1" s="60"/>
      <c r="F1" s="60"/>
      <c r="G1" s="60"/>
      <c r="H1" s="60"/>
      <c r="I1" s="60"/>
      <c r="J1" s="60"/>
      <c r="K1" s="60"/>
      <c r="L1" s="60"/>
      <c r="M1" s="60"/>
      <c r="N1" s="60"/>
      <c r="O1" s="60"/>
      <c r="Q1" s="18"/>
      <c r="R1" s="44"/>
      <c r="S1" s="44"/>
    </row>
    <row r="2" spans="1:19" ht="23.25" customHeight="1">
      <c r="A2" s="61" t="s">
        <v>243</v>
      </c>
      <c r="B2" s="61"/>
      <c r="C2" s="61"/>
      <c r="D2" s="61"/>
      <c r="E2" s="61"/>
      <c r="F2" s="61"/>
      <c r="G2" s="61"/>
      <c r="H2" s="61"/>
      <c r="I2" s="61"/>
      <c r="J2" s="61"/>
      <c r="K2" s="61"/>
      <c r="L2" s="61"/>
      <c r="M2" s="61"/>
      <c r="N2" s="61"/>
      <c r="O2" s="61"/>
      <c r="P2" s="61"/>
      <c r="Q2" s="61"/>
      <c r="R2" s="44"/>
      <c r="S2" s="44"/>
    </row>
    <row r="3" spans="1:19" s="1" customFormat="1" ht="23.25" customHeight="1">
      <c r="A3" s="276" t="s">
        <v>286</v>
      </c>
      <c r="B3" s="225"/>
      <c r="C3" s="225"/>
      <c r="D3" s="225"/>
      <c r="E3" s="225"/>
      <c r="F3" s="225"/>
      <c r="G3" s="225"/>
      <c r="H3" s="225"/>
      <c r="I3" s="225"/>
      <c r="J3" s="60"/>
      <c r="K3" s="60"/>
      <c r="L3" s="60"/>
      <c r="M3" s="60"/>
      <c r="N3" s="60"/>
      <c r="O3" s="60"/>
      <c r="Q3" s="55" t="s">
        <v>83</v>
      </c>
      <c r="R3" s="42"/>
      <c r="S3" s="42"/>
    </row>
    <row r="4" spans="1:19" ht="22.5" customHeight="1">
      <c r="A4" s="219" t="s">
        <v>117</v>
      </c>
      <c r="B4" s="219"/>
      <c r="C4" s="219"/>
      <c r="D4" s="241" t="s">
        <v>132</v>
      </c>
      <c r="E4" s="264" t="s">
        <v>133</v>
      </c>
      <c r="F4" s="264" t="s">
        <v>134</v>
      </c>
      <c r="G4" s="280" t="s">
        <v>135</v>
      </c>
      <c r="H4" s="264" t="s">
        <v>136</v>
      </c>
      <c r="I4" s="264" t="s">
        <v>137</v>
      </c>
      <c r="J4" s="238" t="s">
        <v>138</v>
      </c>
      <c r="K4" s="238" t="s">
        <v>139</v>
      </c>
      <c r="L4" s="238" t="s">
        <v>140</v>
      </c>
      <c r="M4" s="238" t="s">
        <v>141</v>
      </c>
      <c r="N4" s="238" t="s">
        <v>122</v>
      </c>
      <c r="O4" s="238" t="s">
        <v>142</v>
      </c>
      <c r="P4" s="238" t="s">
        <v>143</v>
      </c>
      <c r="Q4" s="231" t="s">
        <v>114</v>
      </c>
      <c r="R4" s="68"/>
      <c r="S4" s="68"/>
    </row>
    <row r="5" spans="1:19" ht="15" customHeight="1">
      <c r="A5" s="231" t="s">
        <v>110</v>
      </c>
      <c r="B5" s="231" t="s">
        <v>111</v>
      </c>
      <c r="C5" s="231" t="s">
        <v>112</v>
      </c>
      <c r="D5" s="242"/>
      <c r="E5" s="238"/>
      <c r="F5" s="238"/>
      <c r="G5" s="281"/>
      <c r="H5" s="238"/>
      <c r="I5" s="238"/>
      <c r="J5" s="238"/>
      <c r="K5" s="238"/>
      <c r="L5" s="238"/>
      <c r="M5" s="238"/>
      <c r="N5" s="238"/>
      <c r="O5" s="238"/>
      <c r="P5" s="238"/>
      <c r="Q5" s="231"/>
      <c r="R5" s="68"/>
      <c r="S5" s="68"/>
    </row>
    <row r="6" spans="1:19" ht="15" customHeight="1">
      <c r="A6" s="231"/>
      <c r="B6" s="231"/>
      <c r="C6" s="231"/>
      <c r="D6" s="242"/>
      <c r="E6" s="238"/>
      <c r="F6" s="238"/>
      <c r="G6" s="281"/>
      <c r="H6" s="238"/>
      <c r="I6" s="238"/>
      <c r="J6" s="238"/>
      <c r="K6" s="238"/>
      <c r="L6" s="238"/>
      <c r="M6" s="238"/>
      <c r="N6" s="238"/>
      <c r="O6" s="238"/>
      <c r="P6" s="238"/>
      <c r="Q6" s="231"/>
      <c r="R6" s="68"/>
      <c r="S6" s="68"/>
    </row>
    <row r="7" spans="1:19" ht="24.95" customHeight="1">
      <c r="A7" s="63"/>
      <c r="B7" s="63"/>
      <c r="C7" s="63"/>
      <c r="D7" s="66" t="s">
        <v>104</v>
      </c>
      <c r="E7" s="13">
        <f>SUM(F7:Q7)</f>
        <v>26</v>
      </c>
      <c r="F7" s="13">
        <v>10.5</v>
      </c>
      <c r="G7" s="13">
        <v>7.8</v>
      </c>
      <c r="H7" s="62"/>
      <c r="I7" s="62"/>
      <c r="J7" s="62"/>
      <c r="K7" s="62"/>
      <c r="L7" s="62"/>
      <c r="M7" s="62"/>
      <c r="N7" s="14">
        <v>7.7</v>
      </c>
      <c r="O7" s="62"/>
      <c r="P7" s="62"/>
      <c r="Q7" s="51"/>
      <c r="R7" s="68"/>
      <c r="S7" s="68"/>
    </row>
    <row r="8" spans="1:19" ht="24.95" customHeight="1">
      <c r="A8" s="190" t="s">
        <v>292</v>
      </c>
      <c r="B8" s="190"/>
      <c r="C8" s="190"/>
      <c r="D8" s="188" t="s">
        <v>293</v>
      </c>
      <c r="E8" s="13">
        <f>SUM(F8:Q8)</f>
        <v>26</v>
      </c>
      <c r="F8" s="13">
        <v>10.5</v>
      </c>
      <c r="G8" s="13">
        <v>7.8</v>
      </c>
      <c r="H8" s="183"/>
      <c r="I8" s="183"/>
      <c r="J8" s="183"/>
      <c r="K8" s="183"/>
      <c r="L8" s="183"/>
      <c r="M8" s="183"/>
      <c r="N8" s="14">
        <v>7.7</v>
      </c>
      <c r="O8" s="183"/>
      <c r="P8" s="62"/>
      <c r="Q8" s="51"/>
      <c r="R8" s="68"/>
      <c r="S8" s="68"/>
    </row>
    <row r="9" spans="1:19" ht="24.95" customHeight="1">
      <c r="A9" s="190" t="s">
        <v>294</v>
      </c>
      <c r="B9" s="190" t="s">
        <v>295</v>
      </c>
      <c r="C9" s="190"/>
      <c r="D9" s="188" t="s">
        <v>296</v>
      </c>
      <c r="E9" s="13">
        <f>SUM(F9:Q9)</f>
        <v>26</v>
      </c>
      <c r="F9" s="13">
        <v>10.5</v>
      </c>
      <c r="G9" s="13">
        <v>7.8</v>
      </c>
      <c r="H9" s="183"/>
      <c r="I9" s="183"/>
      <c r="J9" s="183"/>
      <c r="K9" s="183"/>
      <c r="L9" s="183"/>
      <c r="M9" s="183"/>
      <c r="N9" s="14">
        <v>7.7</v>
      </c>
      <c r="O9" s="183"/>
      <c r="P9" s="62"/>
      <c r="Q9" s="51"/>
      <c r="R9" s="68"/>
      <c r="S9" s="68"/>
    </row>
    <row r="10" spans="1:19" s="1" customFormat="1" ht="24.95" customHeight="1">
      <c r="A10" s="190" t="s">
        <v>297</v>
      </c>
      <c r="B10" s="190" t="s">
        <v>295</v>
      </c>
      <c r="C10" s="190" t="s">
        <v>298</v>
      </c>
      <c r="D10" s="188" t="s">
        <v>299</v>
      </c>
      <c r="E10" s="13">
        <f>SUM(F10:Q10)</f>
        <v>26</v>
      </c>
      <c r="F10" s="13">
        <v>10.5</v>
      </c>
      <c r="G10" s="13">
        <v>7.8</v>
      </c>
      <c r="H10" s="183"/>
      <c r="I10" s="183"/>
      <c r="J10" s="183"/>
      <c r="K10" s="183"/>
      <c r="L10" s="183"/>
      <c r="M10" s="183"/>
      <c r="N10" s="14">
        <v>7.7</v>
      </c>
      <c r="O10" s="183"/>
      <c r="P10" s="14"/>
      <c r="Q10" s="13"/>
      <c r="R10" s="42"/>
      <c r="S10" s="42"/>
    </row>
    <row r="11" spans="1:19" ht="23.25" customHeight="1">
      <c r="A11" s="44"/>
      <c r="B11" s="44"/>
      <c r="C11" s="44"/>
      <c r="D11" s="44"/>
      <c r="E11" s="44"/>
      <c r="F11" s="44"/>
      <c r="G11" s="44"/>
      <c r="H11" s="44"/>
      <c r="I11" s="44"/>
      <c r="J11" s="44"/>
      <c r="K11" s="44"/>
      <c r="L11" s="44"/>
      <c r="M11" s="44"/>
      <c r="N11" s="44"/>
      <c r="O11" s="44"/>
      <c r="P11" s="44"/>
      <c r="Q11" s="44"/>
      <c r="R11" s="44"/>
      <c r="S11" s="44"/>
    </row>
    <row r="12" spans="1:19" ht="23.25" customHeight="1">
      <c r="A12" s="44"/>
      <c r="B12" s="44"/>
      <c r="C12" s="44"/>
      <c r="D12" s="44"/>
      <c r="E12" s="44"/>
      <c r="F12" s="44"/>
      <c r="G12" s="44"/>
      <c r="H12" s="44"/>
      <c r="I12" s="44"/>
      <c r="J12" s="44"/>
      <c r="K12" s="44"/>
      <c r="L12" s="44"/>
      <c r="M12" s="44"/>
      <c r="N12" s="44"/>
      <c r="O12" s="44"/>
      <c r="P12" s="44"/>
      <c r="Q12" s="44"/>
      <c r="R12" s="44"/>
      <c r="S12" s="44"/>
    </row>
    <row r="13" spans="1:19" ht="23.25" customHeight="1">
      <c r="A13" s="44"/>
      <c r="B13" s="44"/>
      <c r="C13" s="44"/>
      <c r="D13" s="44"/>
      <c r="E13" s="44"/>
      <c r="F13" s="44"/>
      <c r="G13" s="44"/>
      <c r="H13" s="44"/>
      <c r="I13" s="44"/>
      <c r="J13" s="44"/>
      <c r="K13" s="44"/>
      <c r="L13" s="44"/>
      <c r="M13" s="44"/>
      <c r="N13" s="44"/>
      <c r="O13" s="44"/>
      <c r="P13" s="44"/>
      <c r="Q13" s="44"/>
      <c r="R13" s="44"/>
      <c r="S13" s="44"/>
    </row>
    <row r="14" spans="1:19" ht="23.25" customHeight="1">
      <c r="A14" s="44"/>
      <c r="B14" s="44"/>
      <c r="C14" s="44"/>
      <c r="D14" s="44"/>
      <c r="E14" s="44"/>
      <c r="F14" s="44"/>
      <c r="G14" s="44"/>
      <c r="H14" s="44"/>
      <c r="I14" s="44"/>
      <c r="J14" s="44"/>
      <c r="K14" s="44"/>
      <c r="L14" s="44"/>
      <c r="M14" s="44"/>
      <c r="N14" s="44"/>
      <c r="O14" s="44"/>
      <c r="P14" s="44"/>
      <c r="Q14" s="44"/>
      <c r="R14" s="44"/>
      <c r="S14" s="44"/>
    </row>
    <row r="15" spans="1:19" ht="23.25" customHeight="1">
      <c r="A15" s="44"/>
      <c r="B15" s="44"/>
      <c r="C15" s="44"/>
      <c r="D15" s="44"/>
      <c r="E15" s="44"/>
      <c r="F15" s="44"/>
      <c r="G15" s="44"/>
      <c r="H15" s="44"/>
      <c r="I15" s="44"/>
      <c r="J15" s="44"/>
      <c r="K15" s="44"/>
      <c r="L15" s="44"/>
      <c r="M15" s="44"/>
      <c r="N15" s="44"/>
      <c r="O15" s="44"/>
      <c r="P15" s="44"/>
      <c r="Q15" s="44"/>
      <c r="R15" s="44"/>
      <c r="S15" s="44"/>
    </row>
    <row r="16" spans="1:19" ht="23.25" customHeight="1">
      <c r="A16" s="44"/>
      <c r="B16" s="44"/>
      <c r="C16" s="44"/>
      <c r="D16" s="44"/>
      <c r="E16" s="44"/>
      <c r="F16" s="44"/>
      <c r="G16" s="44"/>
      <c r="H16" s="44"/>
      <c r="I16" s="44"/>
      <c r="J16" s="44"/>
      <c r="K16" s="44"/>
      <c r="L16" s="44"/>
      <c r="M16" s="44"/>
      <c r="N16" s="44"/>
      <c r="O16" s="44"/>
      <c r="P16" s="44"/>
      <c r="Q16" s="44"/>
      <c r="R16" s="44"/>
      <c r="S16" s="44"/>
    </row>
    <row r="17" spans="1:19" ht="23.25" customHeight="1">
      <c r="A17" s="44"/>
      <c r="B17" s="44"/>
      <c r="C17" s="44"/>
      <c r="D17" s="44"/>
      <c r="E17" s="44"/>
      <c r="F17" s="44"/>
      <c r="G17" s="44"/>
      <c r="H17" s="44"/>
      <c r="I17" s="44"/>
      <c r="J17" s="44"/>
      <c r="K17" s="44"/>
      <c r="L17" s="44"/>
      <c r="M17" s="44"/>
      <c r="N17" s="44"/>
      <c r="O17" s="44"/>
      <c r="P17" s="44"/>
      <c r="Q17" s="44"/>
      <c r="R17" s="44"/>
      <c r="S17" s="44"/>
    </row>
    <row r="18" spans="1:19" ht="23.25" customHeight="1">
      <c r="A18" s="44"/>
      <c r="B18" s="44"/>
      <c r="C18" s="44"/>
      <c r="D18" s="44"/>
      <c r="E18" s="44"/>
      <c r="F18" s="44"/>
      <c r="G18" s="44"/>
      <c r="H18" s="44"/>
      <c r="I18" s="44"/>
      <c r="J18" s="44"/>
      <c r="K18" s="44"/>
      <c r="L18" s="44"/>
      <c r="M18" s="44"/>
      <c r="N18" s="44"/>
      <c r="O18" s="44"/>
      <c r="P18" s="44"/>
      <c r="Q18" s="44"/>
      <c r="R18" s="44"/>
      <c r="S18" s="44"/>
    </row>
    <row r="19" spans="1:19" ht="23.25" customHeight="1">
      <c r="A19" s="44"/>
      <c r="B19" s="44"/>
      <c r="C19" s="44"/>
      <c r="D19" s="44"/>
      <c r="E19" s="44"/>
      <c r="F19" s="44"/>
      <c r="G19" s="44"/>
      <c r="H19" s="44"/>
      <c r="I19" s="44"/>
      <c r="J19" s="44"/>
      <c r="K19" s="44"/>
      <c r="L19" s="44"/>
      <c r="M19" s="44"/>
      <c r="N19" s="44"/>
      <c r="O19" s="44"/>
      <c r="P19" s="44"/>
      <c r="Q19" s="44"/>
      <c r="R19" s="44"/>
      <c r="S19" s="44"/>
    </row>
    <row r="20" spans="1:19" ht="23.25" customHeight="1">
      <c r="A20" s="44"/>
      <c r="B20" s="44"/>
      <c r="C20" s="44"/>
      <c r="D20" s="44"/>
      <c r="E20" s="44"/>
      <c r="F20" s="44"/>
      <c r="G20" s="44"/>
      <c r="H20" s="44"/>
      <c r="I20" s="44"/>
      <c r="J20" s="44"/>
      <c r="K20" s="44"/>
      <c r="L20" s="44"/>
      <c r="M20" s="44"/>
      <c r="N20" s="44"/>
      <c r="O20" s="44"/>
      <c r="P20" s="44"/>
      <c r="Q20" s="44"/>
      <c r="R20" s="44"/>
      <c r="S20" s="44"/>
    </row>
    <row r="21" spans="1:19" ht="23.25" customHeight="1">
      <c r="A21" s="44"/>
      <c r="B21" s="44"/>
      <c r="C21" s="44"/>
      <c r="D21" s="44"/>
      <c r="E21" s="44"/>
      <c r="F21" s="44"/>
      <c r="G21" s="44"/>
      <c r="H21" s="44"/>
      <c r="I21" s="44"/>
      <c r="J21" s="44"/>
      <c r="K21" s="44"/>
      <c r="L21" s="44"/>
      <c r="M21" s="44"/>
      <c r="N21" s="44"/>
      <c r="O21" s="44"/>
      <c r="P21" s="44"/>
      <c r="Q21" s="44"/>
      <c r="R21" s="44"/>
      <c r="S21" s="44"/>
    </row>
  </sheetData>
  <mergeCells count="19">
    <mergeCell ref="A3:I3"/>
    <mergeCell ref="A4:C4"/>
    <mergeCell ref="A5:A6"/>
    <mergeCell ref="B5:B6"/>
    <mergeCell ref="C5:C6"/>
    <mergeCell ref="D4:D6"/>
    <mergeCell ref="E4:E6"/>
    <mergeCell ref="F4:F6"/>
    <mergeCell ref="G4:G6"/>
    <mergeCell ref="H4:H6"/>
    <mergeCell ref="I4:I6"/>
    <mergeCell ref="O4:O6"/>
    <mergeCell ref="P4:P6"/>
    <mergeCell ref="Q4:Q6"/>
    <mergeCell ref="J4:J6"/>
    <mergeCell ref="K4:K6"/>
    <mergeCell ref="L4:L6"/>
    <mergeCell ref="M4:M6"/>
    <mergeCell ref="N4:N6"/>
  </mergeCells>
  <phoneticPr fontId="0" type="noConversion"/>
  <printOptions horizontalCentered="1" verticalCentered="1"/>
  <pageMargins left="0.196527777777778" right="0.196527777777778" top="0.78680555555555598" bottom="0.59027777777777801" header="0" footer="0"/>
  <pageSetup paperSize="9" scale="70" orientation="landscape" r:id="rId1"/>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dimension ref="A1:T29"/>
  <sheetViews>
    <sheetView showGridLines="0" showZeros="0" topLeftCell="A7" workbookViewId="0">
      <selection activeCell="H25" sqref="H25"/>
    </sheetView>
  </sheetViews>
  <sheetFormatPr defaultColWidth="9.1640625" defaultRowHeight="12.75" customHeight="1"/>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8" width="11.33203125" customWidth="1"/>
  </cols>
  <sheetData>
    <row r="1" spans="1:20" ht="23.25" customHeight="1">
      <c r="A1" s="2" t="s">
        <v>244</v>
      </c>
      <c r="B1" s="60"/>
      <c r="C1" s="60"/>
      <c r="D1" s="60"/>
      <c r="E1" s="60"/>
      <c r="F1" s="60"/>
      <c r="G1" s="60"/>
      <c r="H1" s="60"/>
      <c r="I1" s="60"/>
      <c r="J1" s="60"/>
      <c r="K1" s="60"/>
      <c r="L1" s="60"/>
      <c r="M1" s="60"/>
      <c r="N1" s="60"/>
      <c r="O1" s="60"/>
      <c r="Q1" s="44"/>
      <c r="R1" s="18"/>
      <c r="S1" s="44"/>
      <c r="T1" s="44"/>
    </row>
    <row r="2" spans="1:20" ht="23.25" customHeight="1">
      <c r="A2" s="61" t="s">
        <v>245</v>
      </c>
      <c r="B2" s="61"/>
      <c r="C2" s="61"/>
      <c r="D2" s="61"/>
      <c r="E2" s="61"/>
      <c r="F2" s="61"/>
      <c r="G2" s="61"/>
      <c r="H2" s="61"/>
      <c r="I2" s="61"/>
      <c r="J2" s="61"/>
      <c r="K2" s="61"/>
      <c r="L2" s="61"/>
      <c r="M2" s="61"/>
      <c r="N2" s="61"/>
      <c r="O2" s="61"/>
      <c r="P2" s="61"/>
      <c r="Q2" s="61"/>
      <c r="R2" s="61"/>
      <c r="S2" s="44"/>
      <c r="T2" s="44"/>
    </row>
    <row r="3" spans="1:20" ht="23.25" customHeight="1">
      <c r="A3" s="283" t="s">
        <v>286</v>
      </c>
      <c r="B3" s="200"/>
      <c r="C3" s="200"/>
      <c r="D3" s="200"/>
      <c r="E3" s="200"/>
      <c r="F3" s="200"/>
      <c r="G3" s="200"/>
      <c r="H3" s="200"/>
      <c r="I3" s="200"/>
      <c r="J3" s="60"/>
      <c r="K3" s="60"/>
      <c r="L3" s="60"/>
      <c r="M3" s="60"/>
      <c r="N3" s="60"/>
      <c r="O3" s="60"/>
      <c r="Q3" s="44"/>
      <c r="R3" s="55" t="s">
        <v>83</v>
      </c>
      <c r="S3" s="44"/>
      <c r="T3" s="44"/>
    </row>
    <row r="4" spans="1:20" ht="23.25" customHeight="1">
      <c r="A4" s="219" t="s">
        <v>117</v>
      </c>
      <c r="B4" s="219"/>
      <c r="C4" s="219"/>
      <c r="D4" s="241" t="s">
        <v>109</v>
      </c>
      <c r="E4" s="250" t="s">
        <v>133</v>
      </c>
      <c r="F4" s="219" t="s">
        <v>118</v>
      </c>
      <c r="G4" s="219"/>
      <c r="H4" s="219"/>
      <c r="I4" s="264"/>
      <c r="J4" s="231" t="s">
        <v>119</v>
      </c>
      <c r="K4" s="231"/>
      <c r="L4" s="231"/>
      <c r="M4" s="231"/>
      <c r="N4" s="231"/>
      <c r="O4" s="231"/>
      <c r="P4" s="231"/>
      <c r="Q4" s="231"/>
      <c r="R4" s="231"/>
      <c r="S4" s="68"/>
      <c r="T4" s="68"/>
    </row>
    <row r="5" spans="1:20" ht="23.25" customHeight="1">
      <c r="A5" s="231" t="s">
        <v>110</v>
      </c>
      <c r="B5" s="231" t="s">
        <v>111</v>
      </c>
      <c r="C5" s="231" t="s">
        <v>112</v>
      </c>
      <c r="D5" s="242"/>
      <c r="E5" s="251"/>
      <c r="F5" s="231" t="s">
        <v>104</v>
      </c>
      <c r="G5" s="231" t="s">
        <v>120</v>
      </c>
      <c r="H5" s="231" t="s">
        <v>121</v>
      </c>
      <c r="I5" s="231" t="s">
        <v>122</v>
      </c>
      <c r="J5" s="231" t="s">
        <v>104</v>
      </c>
      <c r="K5" s="218" t="s">
        <v>123</v>
      </c>
      <c r="L5" s="232" t="s">
        <v>124</v>
      </c>
      <c r="M5" s="234" t="s">
        <v>125</v>
      </c>
      <c r="N5" s="236" t="s">
        <v>126</v>
      </c>
      <c r="O5" s="232" t="s">
        <v>127</v>
      </c>
      <c r="P5" s="218" t="s">
        <v>128</v>
      </c>
      <c r="Q5" s="218" t="s">
        <v>129</v>
      </c>
      <c r="R5" s="257" t="s">
        <v>114</v>
      </c>
      <c r="S5" s="68"/>
      <c r="T5" s="68"/>
    </row>
    <row r="6" spans="1:20" ht="30" customHeight="1">
      <c r="A6" s="231"/>
      <c r="B6" s="231"/>
      <c r="C6" s="231"/>
      <c r="D6" s="242"/>
      <c r="E6" s="251"/>
      <c r="F6" s="231"/>
      <c r="G6" s="231"/>
      <c r="H6" s="231"/>
      <c r="I6" s="231"/>
      <c r="J6" s="231"/>
      <c r="K6" s="220"/>
      <c r="L6" s="233"/>
      <c r="M6" s="235"/>
      <c r="N6" s="237"/>
      <c r="O6" s="233"/>
      <c r="P6" s="220"/>
      <c r="Q6" s="220"/>
      <c r="R6" s="257"/>
      <c r="S6" s="68"/>
      <c r="T6" s="68"/>
    </row>
    <row r="7" spans="1:20" s="1" customFormat="1" ht="26.1" customHeight="1">
      <c r="A7" s="186"/>
      <c r="B7" s="186"/>
      <c r="C7" s="186"/>
      <c r="D7" s="187" t="s">
        <v>104</v>
      </c>
      <c r="E7" s="14">
        <f>F7+J7</f>
        <v>4193.43</v>
      </c>
      <c r="F7" s="22">
        <f>SUM(G7:I7)</f>
        <v>3549.44</v>
      </c>
      <c r="G7" s="182">
        <v>1029.5999999999999</v>
      </c>
      <c r="H7" s="182">
        <v>2199.65</v>
      </c>
      <c r="I7" s="182">
        <v>320.19</v>
      </c>
      <c r="J7" s="170">
        <f>SUM(K7:R7)</f>
        <v>643.99</v>
      </c>
      <c r="K7" s="73"/>
      <c r="L7" s="73"/>
      <c r="M7" s="74">
        <v>15</v>
      </c>
      <c r="N7" s="75"/>
      <c r="O7" s="184">
        <v>4</v>
      </c>
      <c r="P7" s="182">
        <v>70</v>
      </c>
      <c r="Q7" s="182"/>
      <c r="R7" s="182">
        <v>554.99</v>
      </c>
      <c r="S7" s="42"/>
      <c r="T7" s="42"/>
    </row>
    <row r="8" spans="1:20" ht="26.1" customHeight="1">
      <c r="A8" s="186" t="s">
        <v>292</v>
      </c>
      <c r="B8" s="186"/>
      <c r="C8" s="186"/>
      <c r="D8" s="187" t="s">
        <v>293</v>
      </c>
      <c r="E8" s="14">
        <f t="shared" ref="E8:E11" si="0">F8+J8</f>
        <v>3248.31</v>
      </c>
      <c r="F8" s="14">
        <v>2929.25</v>
      </c>
      <c r="G8" s="14">
        <v>528.85</v>
      </c>
      <c r="H8" s="14">
        <v>1761.15</v>
      </c>
      <c r="I8" s="14">
        <v>320.19</v>
      </c>
      <c r="J8" s="170">
        <f t="shared" ref="J8:J28" si="1">SUM(K8:R8)</f>
        <v>319.06</v>
      </c>
      <c r="K8" s="13"/>
      <c r="L8" s="13"/>
      <c r="M8" s="13"/>
      <c r="N8" s="13"/>
      <c r="O8" s="13">
        <v>4</v>
      </c>
      <c r="P8" s="13">
        <v>70</v>
      </c>
      <c r="Q8" s="13"/>
      <c r="R8" s="13">
        <v>245.06</v>
      </c>
      <c r="S8" s="44"/>
      <c r="T8" s="44"/>
    </row>
    <row r="9" spans="1:20" ht="26.1" customHeight="1">
      <c r="A9" s="186" t="s">
        <v>294</v>
      </c>
      <c r="B9" s="186" t="s">
        <v>295</v>
      </c>
      <c r="C9" s="186"/>
      <c r="D9" s="187" t="s">
        <v>296</v>
      </c>
      <c r="E9" s="14">
        <f t="shared" ref="E9:E10" si="2">F9+J9</f>
        <v>2929.25</v>
      </c>
      <c r="F9" s="14">
        <v>2929.25</v>
      </c>
      <c r="G9" s="14">
        <v>528.85</v>
      </c>
      <c r="H9" s="14">
        <v>1761.15</v>
      </c>
      <c r="I9" s="14">
        <v>320.19</v>
      </c>
      <c r="J9" s="170">
        <f t="shared" si="1"/>
        <v>0</v>
      </c>
      <c r="K9" s="13"/>
      <c r="L9" s="13"/>
      <c r="M9" s="13"/>
      <c r="N9" s="13"/>
      <c r="O9" s="13"/>
      <c r="P9" s="13"/>
      <c r="Q9" s="13"/>
      <c r="R9" s="13"/>
      <c r="S9" s="44"/>
      <c r="T9" s="44"/>
    </row>
    <row r="10" spans="1:20" ht="26.1" customHeight="1">
      <c r="A10" s="186" t="s">
        <v>297</v>
      </c>
      <c r="B10" s="186" t="s">
        <v>295</v>
      </c>
      <c r="C10" s="186" t="s">
        <v>298</v>
      </c>
      <c r="D10" s="187" t="s">
        <v>299</v>
      </c>
      <c r="E10" s="14">
        <f t="shared" si="2"/>
        <v>2929.25</v>
      </c>
      <c r="F10" s="14">
        <v>2929.25</v>
      </c>
      <c r="G10" s="14">
        <v>528.85</v>
      </c>
      <c r="H10" s="14">
        <v>1761.15</v>
      </c>
      <c r="I10" s="14">
        <v>320.19</v>
      </c>
      <c r="J10" s="170">
        <f t="shared" si="1"/>
        <v>0</v>
      </c>
      <c r="K10" s="13"/>
      <c r="L10" s="13"/>
      <c r="M10" s="13"/>
      <c r="N10" s="13"/>
      <c r="O10" s="13"/>
      <c r="P10" s="13"/>
      <c r="Q10" s="13"/>
      <c r="R10" s="13"/>
      <c r="S10" s="44"/>
      <c r="T10" s="44"/>
    </row>
    <row r="11" spans="1:20" ht="26.1" customHeight="1">
      <c r="A11" s="186" t="s">
        <v>300</v>
      </c>
      <c r="B11" s="186"/>
      <c r="C11" s="186"/>
      <c r="D11" s="187" t="s">
        <v>301</v>
      </c>
      <c r="E11" s="14">
        <f t="shared" si="0"/>
        <v>0</v>
      </c>
      <c r="F11" s="14"/>
      <c r="G11" s="14"/>
      <c r="H11" s="14"/>
      <c r="I11" s="14"/>
      <c r="J11" s="170">
        <f t="shared" si="1"/>
        <v>0</v>
      </c>
      <c r="K11" s="13"/>
      <c r="L11" s="13"/>
      <c r="M11" s="13"/>
      <c r="N11" s="13"/>
      <c r="O11" s="13"/>
      <c r="P11" s="13"/>
      <c r="Q11" s="13"/>
      <c r="R11" s="13"/>
      <c r="S11" s="44"/>
      <c r="T11" s="44"/>
    </row>
    <row r="12" spans="1:20" ht="26.1" customHeight="1">
      <c r="A12" s="186" t="s">
        <v>302</v>
      </c>
      <c r="B12" s="186" t="s">
        <v>295</v>
      </c>
      <c r="C12" s="186"/>
      <c r="D12" s="187" t="s">
        <v>303</v>
      </c>
      <c r="E12" s="14">
        <f>F12+J12</f>
        <v>110.55</v>
      </c>
      <c r="F12" s="14">
        <f>SUM(G12:I12)</f>
        <v>90.55</v>
      </c>
      <c r="G12" s="14">
        <v>90.55</v>
      </c>
      <c r="H12" s="14"/>
      <c r="I12" s="14"/>
      <c r="J12" s="170">
        <f t="shared" si="1"/>
        <v>20</v>
      </c>
      <c r="K12" s="13"/>
      <c r="L12" s="13"/>
      <c r="M12" s="13"/>
      <c r="N12" s="13"/>
      <c r="O12" s="13"/>
      <c r="P12" s="13"/>
      <c r="Q12" s="13"/>
      <c r="R12" s="13">
        <v>20</v>
      </c>
      <c r="S12" s="44"/>
      <c r="T12" s="44"/>
    </row>
    <row r="13" spans="1:20" ht="26.1" customHeight="1">
      <c r="A13" s="186" t="s">
        <v>304</v>
      </c>
      <c r="B13" s="186" t="s">
        <v>295</v>
      </c>
      <c r="C13" s="186" t="s">
        <v>298</v>
      </c>
      <c r="D13" s="187" t="s">
        <v>305</v>
      </c>
      <c r="E13" s="14">
        <f t="shared" ref="E13:E28" si="3">F13+J13</f>
        <v>188.24</v>
      </c>
      <c r="F13" s="14">
        <f t="shared" ref="F13:F28" si="4">SUM(G13:I13)</f>
        <v>158.24</v>
      </c>
      <c r="G13" s="14">
        <v>158.24</v>
      </c>
      <c r="H13" s="14"/>
      <c r="I13" s="14"/>
      <c r="J13" s="170">
        <f t="shared" si="1"/>
        <v>30</v>
      </c>
      <c r="K13" s="13"/>
      <c r="L13" s="13"/>
      <c r="M13" s="13"/>
      <c r="N13" s="13"/>
      <c r="O13" s="13"/>
      <c r="P13" s="13"/>
      <c r="Q13" s="13"/>
      <c r="R13" s="13">
        <v>30</v>
      </c>
      <c r="S13" s="44"/>
      <c r="T13" s="44"/>
    </row>
    <row r="14" spans="1:20" ht="26.1" customHeight="1">
      <c r="A14" s="186" t="s">
        <v>304</v>
      </c>
      <c r="B14" s="186" t="s">
        <v>295</v>
      </c>
      <c r="C14" s="186" t="s">
        <v>306</v>
      </c>
      <c r="D14" s="187" t="s">
        <v>307</v>
      </c>
      <c r="E14" s="14">
        <f t="shared" si="3"/>
        <v>3.65</v>
      </c>
      <c r="F14" s="14">
        <f t="shared" si="4"/>
        <v>3.65</v>
      </c>
      <c r="G14" s="14">
        <v>3.65</v>
      </c>
      <c r="H14" s="14"/>
      <c r="I14" s="14"/>
      <c r="J14" s="170">
        <f t="shared" si="1"/>
        <v>0</v>
      </c>
      <c r="K14" s="13"/>
      <c r="L14" s="13"/>
      <c r="M14" s="13"/>
      <c r="N14" s="13"/>
      <c r="O14" s="13"/>
      <c r="P14" s="13"/>
      <c r="Q14" s="13"/>
      <c r="R14" s="13"/>
      <c r="S14" s="44"/>
      <c r="T14" s="44"/>
    </row>
    <row r="15" spans="1:20" ht="26.1" customHeight="1">
      <c r="A15" s="186" t="s">
        <v>300</v>
      </c>
      <c r="B15" s="186" t="s">
        <v>295</v>
      </c>
      <c r="C15" s="186" t="s">
        <v>295</v>
      </c>
      <c r="D15" s="187" t="s">
        <v>308</v>
      </c>
      <c r="E15" s="14">
        <f t="shared" si="3"/>
        <v>50.27</v>
      </c>
      <c r="F15" s="14">
        <f t="shared" si="4"/>
        <v>50.27</v>
      </c>
      <c r="G15" s="14">
        <v>50.27</v>
      </c>
      <c r="H15" s="14"/>
      <c r="I15" s="14"/>
      <c r="J15" s="170">
        <f t="shared" si="1"/>
        <v>0</v>
      </c>
      <c r="K15" s="13"/>
      <c r="L15" s="13"/>
      <c r="M15" s="13"/>
      <c r="N15" s="13"/>
      <c r="O15" s="13"/>
      <c r="P15" s="13"/>
      <c r="Q15" s="13"/>
      <c r="R15" s="13"/>
      <c r="S15" s="44"/>
      <c r="T15" s="44"/>
    </row>
    <row r="16" spans="1:20" ht="26.1" customHeight="1">
      <c r="A16" s="186" t="s">
        <v>300</v>
      </c>
      <c r="B16" s="186" t="s">
        <v>295</v>
      </c>
      <c r="C16" s="186" t="s">
        <v>309</v>
      </c>
      <c r="D16" s="187" t="s">
        <v>310</v>
      </c>
      <c r="E16" s="14">
        <f t="shared" si="3"/>
        <v>4.95</v>
      </c>
      <c r="F16" s="14">
        <f t="shared" si="4"/>
        <v>4.95</v>
      </c>
      <c r="G16" s="14">
        <v>4.95</v>
      </c>
      <c r="H16" s="14"/>
      <c r="I16" s="14"/>
      <c r="J16" s="170">
        <f t="shared" si="1"/>
        <v>0</v>
      </c>
      <c r="K16" s="13"/>
      <c r="L16" s="13"/>
      <c r="M16" s="13"/>
      <c r="N16" s="13"/>
      <c r="O16" s="13"/>
      <c r="P16" s="13"/>
      <c r="Q16" s="13"/>
      <c r="R16" s="13"/>
      <c r="S16" s="44"/>
      <c r="T16" s="44"/>
    </row>
    <row r="17" spans="1:18" s="59" customFormat="1" ht="26.1" customHeight="1">
      <c r="A17" s="186" t="s">
        <v>300</v>
      </c>
      <c r="B17" s="186" t="s">
        <v>295</v>
      </c>
      <c r="C17" s="186" t="s">
        <v>311</v>
      </c>
      <c r="D17" s="187" t="s">
        <v>312</v>
      </c>
      <c r="E17" s="14">
        <f t="shared" si="3"/>
        <v>3.59</v>
      </c>
      <c r="F17" s="14">
        <f t="shared" si="4"/>
        <v>3.59</v>
      </c>
      <c r="G17" s="14">
        <v>3.59</v>
      </c>
      <c r="H17" s="14"/>
      <c r="I17" s="14"/>
      <c r="J17" s="170">
        <f t="shared" si="1"/>
        <v>0</v>
      </c>
      <c r="K17" s="13"/>
      <c r="L17" s="13"/>
      <c r="M17" s="13"/>
      <c r="N17" s="13"/>
      <c r="O17" s="13"/>
      <c r="P17" s="13"/>
      <c r="Q17" s="13"/>
      <c r="R17" s="13"/>
    </row>
    <row r="18" spans="1:18" s="59" customFormat="1" ht="26.1" customHeight="1">
      <c r="A18" s="186" t="s">
        <v>300</v>
      </c>
      <c r="B18" s="186" t="s">
        <v>295</v>
      </c>
      <c r="C18" s="186" t="s">
        <v>313</v>
      </c>
      <c r="D18" s="187" t="s">
        <v>314</v>
      </c>
      <c r="E18" s="14">
        <f t="shared" si="3"/>
        <v>12.65</v>
      </c>
      <c r="F18" s="14">
        <f t="shared" si="4"/>
        <v>12.65</v>
      </c>
      <c r="G18" s="14">
        <v>12.65</v>
      </c>
      <c r="H18" s="14"/>
      <c r="I18" s="14"/>
      <c r="J18" s="170">
        <f t="shared" si="1"/>
        <v>0</v>
      </c>
      <c r="K18" s="13"/>
      <c r="L18" s="13"/>
      <c r="M18" s="13"/>
      <c r="N18" s="13"/>
      <c r="O18" s="13"/>
      <c r="P18" s="13"/>
      <c r="Q18" s="13"/>
      <c r="R18" s="13"/>
    </row>
    <row r="19" spans="1:18" s="59" customFormat="1" ht="26.1" customHeight="1">
      <c r="A19" s="186" t="s">
        <v>300</v>
      </c>
      <c r="B19" s="186" t="s">
        <v>311</v>
      </c>
      <c r="C19" s="186"/>
      <c r="D19" s="187" t="s">
        <v>315</v>
      </c>
      <c r="E19" s="14">
        <f t="shared" si="3"/>
        <v>13.4</v>
      </c>
      <c r="F19" s="14">
        <f t="shared" si="4"/>
        <v>13.4</v>
      </c>
      <c r="G19" s="14">
        <v>13.4</v>
      </c>
      <c r="H19" s="14"/>
      <c r="I19" s="14"/>
      <c r="J19" s="170">
        <f t="shared" si="1"/>
        <v>0</v>
      </c>
      <c r="K19" s="13"/>
      <c r="L19" s="13"/>
      <c r="M19" s="13"/>
      <c r="N19" s="13"/>
      <c r="O19" s="13"/>
      <c r="P19" s="13"/>
      <c r="Q19" s="13"/>
      <c r="R19" s="13"/>
    </row>
    <row r="20" spans="1:18" s="59" customFormat="1" ht="26.1" customHeight="1">
      <c r="A20" s="186" t="s">
        <v>300</v>
      </c>
      <c r="B20" s="186" t="s">
        <v>311</v>
      </c>
      <c r="C20" s="186" t="s">
        <v>298</v>
      </c>
      <c r="D20" s="187" t="s">
        <v>316</v>
      </c>
      <c r="E20" s="14">
        <f t="shared" si="3"/>
        <v>0</v>
      </c>
      <c r="F20" s="14">
        <f t="shared" si="4"/>
        <v>0</v>
      </c>
      <c r="G20" s="14"/>
      <c r="H20" s="14"/>
      <c r="I20" s="14"/>
      <c r="J20" s="170">
        <f t="shared" si="1"/>
        <v>0</v>
      </c>
      <c r="K20" s="13"/>
      <c r="L20" s="13"/>
      <c r="M20" s="13"/>
      <c r="N20" s="13"/>
      <c r="O20" s="13"/>
      <c r="P20" s="13"/>
      <c r="Q20" s="13"/>
      <c r="R20" s="13"/>
    </row>
    <row r="21" spans="1:18" s="59" customFormat="1" ht="26.1" customHeight="1">
      <c r="A21" s="186" t="s">
        <v>317</v>
      </c>
      <c r="B21" s="186"/>
      <c r="C21" s="186"/>
      <c r="D21" s="187" t="s">
        <v>318</v>
      </c>
      <c r="E21" s="14">
        <f t="shared" si="3"/>
        <v>0</v>
      </c>
      <c r="F21" s="14">
        <f t="shared" si="4"/>
        <v>0</v>
      </c>
      <c r="G21" s="14"/>
      <c r="H21" s="14"/>
      <c r="I21" s="14"/>
      <c r="J21" s="170">
        <f t="shared" si="1"/>
        <v>0</v>
      </c>
      <c r="K21" s="13"/>
      <c r="L21" s="13"/>
      <c r="M21" s="13"/>
      <c r="N21" s="13"/>
      <c r="O21" s="13"/>
      <c r="P21" s="13"/>
      <c r="Q21" s="13"/>
      <c r="R21" s="13"/>
    </row>
    <row r="22" spans="1:18" s="59" customFormat="1" ht="26.1" customHeight="1">
      <c r="A22" s="186" t="s">
        <v>317</v>
      </c>
      <c r="B22" s="186" t="s">
        <v>298</v>
      </c>
      <c r="C22" s="186"/>
      <c r="D22" s="187" t="s">
        <v>319</v>
      </c>
      <c r="E22" s="14">
        <f t="shared" si="3"/>
        <v>225.29000000000002</v>
      </c>
      <c r="F22" s="14">
        <f t="shared" si="4"/>
        <v>210.29000000000002</v>
      </c>
      <c r="G22" s="14">
        <v>71.790000000000006</v>
      </c>
      <c r="H22" s="14">
        <v>138.5</v>
      </c>
      <c r="I22" s="14"/>
      <c r="J22" s="170">
        <f t="shared" si="1"/>
        <v>15</v>
      </c>
      <c r="K22" s="13"/>
      <c r="L22" s="13"/>
      <c r="M22" s="13">
        <v>15</v>
      </c>
      <c r="N22" s="13"/>
      <c r="O22" s="13"/>
      <c r="P22" s="13"/>
      <c r="Q22" s="13"/>
      <c r="R22" s="13"/>
    </row>
    <row r="23" spans="1:18" s="59" customFormat="1" ht="26.1" customHeight="1">
      <c r="A23" s="186" t="s">
        <v>317</v>
      </c>
      <c r="B23" s="186" t="s">
        <v>298</v>
      </c>
      <c r="C23" s="186" t="s">
        <v>298</v>
      </c>
      <c r="D23" s="187" t="s">
        <v>320</v>
      </c>
      <c r="E23" s="14">
        <f t="shared" si="3"/>
        <v>0</v>
      </c>
      <c r="F23" s="14">
        <f t="shared" si="4"/>
        <v>0</v>
      </c>
      <c r="G23" s="14"/>
      <c r="H23" s="14"/>
      <c r="I23" s="14"/>
      <c r="J23" s="170">
        <f t="shared" si="1"/>
        <v>0</v>
      </c>
      <c r="K23" s="13"/>
      <c r="L23" s="13"/>
      <c r="M23" s="13"/>
      <c r="N23" s="13"/>
      <c r="O23" s="13"/>
      <c r="P23" s="13"/>
      <c r="Q23" s="13"/>
      <c r="R23" s="13"/>
    </row>
    <row r="24" spans="1:18" s="59" customFormat="1" ht="26.1" customHeight="1">
      <c r="A24" s="186" t="s">
        <v>321</v>
      </c>
      <c r="B24" s="186"/>
      <c r="C24" s="186"/>
      <c r="D24" s="187" t="s">
        <v>322</v>
      </c>
      <c r="E24" s="14">
        <f t="shared" si="3"/>
        <v>0</v>
      </c>
      <c r="F24" s="14">
        <f t="shared" si="4"/>
        <v>0</v>
      </c>
      <c r="G24" s="14"/>
      <c r="H24" s="14"/>
      <c r="I24" s="14"/>
      <c r="J24" s="170">
        <f t="shared" si="1"/>
        <v>0</v>
      </c>
      <c r="K24" s="13"/>
      <c r="L24" s="13"/>
      <c r="M24" s="13"/>
      <c r="N24" s="13"/>
      <c r="O24" s="13"/>
      <c r="P24" s="13"/>
      <c r="Q24" s="13"/>
      <c r="R24" s="13"/>
    </row>
    <row r="25" spans="1:18" s="59" customFormat="1" ht="26.1" customHeight="1">
      <c r="A25" s="186" t="s">
        <v>323</v>
      </c>
      <c r="B25" s="186" t="s">
        <v>306</v>
      </c>
      <c r="C25" s="186"/>
      <c r="D25" s="187" t="s">
        <v>324</v>
      </c>
      <c r="E25" s="14">
        <f t="shared" si="3"/>
        <v>0</v>
      </c>
      <c r="F25" s="14">
        <f t="shared" si="4"/>
        <v>0</v>
      </c>
      <c r="G25" s="14"/>
      <c r="H25" s="14"/>
      <c r="I25" s="14"/>
      <c r="J25" s="170">
        <f t="shared" si="1"/>
        <v>0</v>
      </c>
      <c r="K25" s="13"/>
      <c r="L25" s="13"/>
      <c r="M25" s="13"/>
      <c r="N25" s="13"/>
      <c r="O25" s="13"/>
      <c r="P25" s="13"/>
      <c r="Q25" s="13"/>
      <c r="R25" s="13"/>
    </row>
    <row r="26" spans="1:18" s="59" customFormat="1" ht="26.1" customHeight="1">
      <c r="A26" s="186" t="s">
        <v>325</v>
      </c>
      <c r="B26" s="186" t="s">
        <v>326</v>
      </c>
      <c r="C26" s="186" t="s">
        <v>298</v>
      </c>
      <c r="D26" s="188" t="s">
        <v>327</v>
      </c>
      <c r="E26" s="14">
        <f t="shared" si="3"/>
        <v>91.66</v>
      </c>
      <c r="F26" s="14">
        <f t="shared" si="4"/>
        <v>91.66</v>
      </c>
      <c r="G26" s="14">
        <v>91.66</v>
      </c>
      <c r="H26" s="14"/>
      <c r="I26" s="14"/>
      <c r="J26" s="170">
        <f t="shared" si="1"/>
        <v>0</v>
      </c>
      <c r="K26" s="13"/>
      <c r="L26" s="13"/>
      <c r="M26" s="13"/>
      <c r="N26" s="13"/>
      <c r="O26" s="13"/>
      <c r="P26" s="13"/>
      <c r="Q26" s="13"/>
      <c r="R26" s="13"/>
    </row>
    <row r="27" spans="1:18" ht="21" customHeight="1">
      <c r="A27" s="186" t="s">
        <v>113</v>
      </c>
      <c r="B27" s="186"/>
      <c r="C27" s="186"/>
      <c r="D27" s="187" t="s">
        <v>114</v>
      </c>
      <c r="E27" s="14">
        <f t="shared" si="3"/>
        <v>0</v>
      </c>
      <c r="F27" s="14">
        <f t="shared" si="4"/>
        <v>0</v>
      </c>
      <c r="G27" s="14"/>
      <c r="H27" s="14"/>
      <c r="I27" s="14"/>
      <c r="J27" s="170">
        <f t="shared" si="1"/>
        <v>0</v>
      </c>
      <c r="K27" s="13"/>
      <c r="L27" s="13"/>
      <c r="M27" s="13"/>
      <c r="N27" s="13"/>
      <c r="O27" s="13"/>
      <c r="P27" s="13"/>
      <c r="Q27" s="13"/>
      <c r="R27" s="13"/>
    </row>
    <row r="28" spans="1:18" ht="21" customHeight="1">
      <c r="A28" s="186" t="s">
        <v>113</v>
      </c>
      <c r="B28" s="186" t="s">
        <v>313</v>
      </c>
      <c r="C28" s="186"/>
      <c r="D28" s="187" t="s">
        <v>114</v>
      </c>
      <c r="E28" s="14">
        <f t="shared" si="3"/>
        <v>559.93000000000006</v>
      </c>
      <c r="F28" s="14">
        <f t="shared" si="4"/>
        <v>300</v>
      </c>
      <c r="G28" s="14"/>
      <c r="H28" s="14">
        <v>300</v>
      </c>
      <c r="I28" s="14"/>
      <c r="J28" s="170">
        <f t="shared" si="1"/>
        <v>259.93</v>
      </c>
      <c r="K28" s="13"/>
      <c r="L28" s="13"/>
      <c r="M28" s="13"/>
      <c r="N28" s="13"/>
      <c r="O28" s="13"/>
      <c r="P28" s="13"/>
      <c r="Q28" s="13"/>
      <c r="R28" s="13">
        <v>259.93</v>
      </c>
    </row>
    <row r="29" spans="1:18" ht="12.75" customHeight="1">
      <c r="E29" s="67"/>
      <c r="F29" s="67"/>
      <c r="G29" s="67"/>
      <c r="H29" s="67"/>
      <c r="I29" s="67"/>
      <c r="J29" s="67"/>
      <c r="K29" s="67"/>
      <c r="L29" s="67"/>
      <c r="M29" s="67"/>
      <c r="N29" s="67"/>
      <c r="O29" s="67"/>
      <c r="P29" s="67"/>
      <c r="Q29" s="67"/>
      <c r="R29" s="67"/>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R5:R6"/>
    <mergeCell ref="M5:M6"/>
    <mergeCell ref="N5:N6"/>
    <mergeCell ref="O5:O6"/>
    <mergeCell ref="P5:P6"/>
    <mergeCell ref="Q5:Q6"/>
  </mergeCells>
  <phoneticPr fontId="0" type="noConversion"/>
  <printOptions horizontalCentered="1" verticalCentered="1"/>
  <pageMargins left="0.196527777777778" right="0.196527777777778" top="0.51875000000000004" bottom="0.59027777777777801" header="0" footer="0"/>
  <pageSetup paperSize="9" scale="70" orientation="landscape" r:id="rId1"/>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dimension ref="A1:S29"/>
  <sheetViews>
    <sheetView showGridLines="0" showZeros="0" topLeftCell="B1" workbookViewId="0">
      <selection activeCell="P29" sqref="P29"/>
    </sheetView>
  </sheetViews>
  <sheetFormatPr defaultColWidth="9.1640625" defaultRowHeight="12.75" customHeight="1"/>
  <cols>
    <col min="1" max="1" width="10.83203125" customWidth="1"/>
    <col min="2" max="2" width="7.6640625" customWidth="1"/>
    <col min="3" max="3" width="6.33203125" customWidth="1"/>
    <col min="4" max="4" width="39.5" customWidth="1"/>
    <col min="5" max="5" width="15" customWidth="1"/>
    <col min="6" max="17" width="12.6640625" customWidth="1"/>
  </cols>
  <sheetData>
    <row r="1" spans="1:19" ht="23.25" customHeight="1">
      <c r="A1" s="2" t="s">
        <v>246</v>
      </c>
      <c r="B1" s="60"/>
      <c r="C1" s="60"/>
      <c r="D1" s="60"/>
      <c r="E1" s="60"/>
      <c r="F1" s="60"/>
      <c r="G1" s="60"/>
      <c r="H1" s="60"/>
      <c r="I1" s="60"/>
      <c r="J1" s="60"/>
      <c r="K1" s="60"/>
      <c r="L1" s="60"/>
      <c r="M1" s="60"/>
      <c r="N1" s="60"/>
      <c r="O1" s="60"/>
      <c r="Q1" s="18"/>
      <c r="R1" s="44"/>
      <c r="S1" s="44"/>
    </row>
    <row r="2" spans="1:19" ht="23.25" customHeight="1">
      <c r="A2" s="61" t="s">
        <v>247</v>
      </c>
      <c r="B2" s="61"/>
      <c r="C2" s="61"/>
      <c r="D2" s="61"/>
      <c r="E2" s="61"/>
      <c r="F2" s="61"/>
      <c r="G2" s="61"/>
      <c r="H2" s="61"/>
      <c r="I2" s="61"/>
      <c r="J2" s="61"/>
      <c r="K2" s="61"/>
      <c r="L2" s="61"/>
      <c r="M2" s="61"/>
      <c r="N2" s="61"/>
      <c r="O2" s="61"/>
      <c r="P2" s="61"/>
      <c r="Q2" s="61"/>
      <c r="R2" s="44"/>
      <c r="S2" s="44"/>
    </row>
    <row r="3" spans="1:19" ht="23.25" customHeight="1">
      <c r="A3" s="284" t="s">
        <v>286</v>
      </c>
      <c r="B3" s="240"/>
      <c r="C3" s="240"/>
      <c r="D3" s="240"/>
      <c r="E3" s="240"/>
      <c r="F3" s="240"/>
      <c r="G3" s="240"/>
      <c r="H3" s="240"/>
      <c r="I3" s="240"/>
      <c r="J3" s="60"/>
      <c r="K3" s="60"/>
      <c r="L3" s="60"/>
      <c r="M3" s="60"/>
      <c r="N3" s="60"/>
      <c r="O3" s="60"/>
      <c r="Q3" s="55" t="s">
        <v>83</v>
      </c>
      <c r="R3" s="44"/>
      <c r="S3" s="44"/>
    </row>
    <row r="4" spans="1:19" ht="23.25" customHeight="1">
      <c r="A4" s="219" t="s">
        <v>117</v>
      </c>
      <c r="B4" s="219"/>
      <c r="C4" s="219"/>
      <c r="D4" s="241" t="s">
        <v>132</v>
      </c>
      <c r="E4" s="219" t="s">
        <v>133</v>
      </c>
      <c r="F4" s="264" t="s">
        <v>134</v>
      </c>
      <c r="G4" s="280" t="s">
        <v>135</v>
      </c>
      <c r="H4" s="264" t="s">
        <v>136</v>
      </c>
      <c r="I4" s="264" t="s">
        <v>137</v>
      </c>
      <c r="J4" s="238" t="s">
        <v>138</v>
      </c>
      <c r="K4" s="238" t="s">
        <v>139</v>
      </c>
      <c r="L4" s="238" t="s">
        <v>140</v>
      </c>
      <c r="M4" s="238" t="s">
        <v>141</v>
      </c>
      <c r="N4" s="238" t="s">
        <v>122</v>
      </c>
      <c r="O4" s="238" t="s">
        <v>142</v>
      </c>
      <c r="P4" s="238" t="s">
        <v>143</v>
      </c>
      <c r="Q4" s="231" t="s">
        <v>114</v>
      </c>
      <c r="R4" s="68"/>
      <c r="S4" s="68"/>
    </row>
    <row r="5" spans="1:19" ht="15" customHeight="1">
      <c r="A5" s="231" t="s">
        <v>110</v>
      </c>
      <c r="B5" s="231" t="s">
        <v>111</v>
      </c>
      <c r="C5" s="231" t="s">
        <v>112</v>
      </c>
      <c r="D5" s="242"/>
      <c r="E5" s="231"/>
      <c r="F5" s="238"/>
      <c r="G5" s="281"/>
      <c r="H5" s="238"/>
      <c r="I5" s="238"/>
      <c r="J5" s="238"/>
      <c r="K5" s="238"/>
      <c r="L5" s="238"/>
      <c r="M5" s="238"/>
      <c r="N5" s="238"/>
      <c r="O5" s="238"/>
      <c r="P5" s="238"/>
      <c r="Q5" s="231"/>
      <c r="R5" s="68"/>
      <c r="S5" s="68"/>
    </row>
    <row r="6" spans="1:19" ht="15" customHeight="1">
      <c r="A6" s="231"/>
      <c r="B6" s="231"/>
      <c r="C6" s="231"/>
      <c r="D6" s="242"/>
      <c r="E6" s="231"/>
      <c r="F6" s="238"/>
      <c r="G6" s="281"/>
      <c r="H6" s="238"/>
      <c r="I6" s="238"/>
      <c r="J6" s="238"/>
      <c r="K6" s="238"/>
      <c r="L6" s="238"/>
      <c r="M6" s="238"/>
      <c r="N6" s="238"/>
      <c r="O6" s="238"/>
      <c r="P6" s="238"/>
      <c r="Q6" s="231"/>
      <c r="R6" s="68"/>
      <c r="S6" s="68"/>
    </row>
    <row r="7" spans="1:19" s="1" customFormat="1" ht="26.1" customHeight="1">
      <c r="A7" s="190"/>
      <c r="B7" s="190"/>
      <c r="C7" s="190"/>
      <c r="D7" s="188" t="s">
        <v>104</v>
      </c>
      <c r="E7" s="13">
        <f>SUM(F7:Q7)</f>
        <v>4193.43</v>
      </c>
      <c r="F7" s="13">
        <v>1029.5999999999999</v>
      </c>
      <c r="G7" s="13">
        <v>2199.65</v>
      </c>
      <c r="H7" s="13">
        <v>4</v>
      </c>
      <c r="I7" s="13">
        <v>70</v>
      </c>
      <c r="J7" s="14"/>
      <c r="K7" s="14">
        <v>15</v>
      </c>
      <c r="L7" s="14"/>
      <c r="M7" s="14"/>
      <c r="N7" s="14">
        <v>320.19</v>
      </c>
      <c r="O7" s="14"/>
      <c r="P7" s="14"/>
      <c r="Q7" s="13">
        <v>554.99</v>
      </c>
      <c r="R7" s="42"/>
      <c r="S7" s="42"/>
    </row>
    <row r="8" spans="1:19" ht="26.1" customHeight="1">
      <c r="A8" s="186" t="s">
        <v>292</v>
      </c>
      <c r="B8" s="186"/>
      <c r="C8" s="186"/>
      <c r="D8" s="187" t="s">
        <v>293</v>
      </c>
      <c r="E8" s="13">
        <f t="shared" ref="E8:E25" si="0">SUM(F8:Q8)</f>
        <v>2609.06</v>
      </c>
      <c r="F8" s="13">
        <v>528.85</v>
      </c>
      <c r="G8" s="13">
        <v>1761.15</v>
      </c>
      <c r="H8" s="13">
        <v>4</v>
      </c>
      <c r="I8" s="13">
        <v>70</v>
      </c>
      <c r="J8" s="14"/>
      <c r="K8" s="14"/>
      <c r="L8" s="14"/>
      <c r="M8" s="14"/>
      <c r="N8" s="14"/>
      <c r="O8" s="14"/>
      <c r="P8" s="14"/>
      <c r="Q8" s="13">
        <v>245.06</v>
      </c>
      <c r="R8" s="44"/>
      <c r="S8" s="44"/>
    </row>
    <row r="9" spans="1:19" ht="26.1" customHeight="1">
      <c r="A9" s="186" t="s">
        <v>294</v>
      </c>
      <c r="B9" s="186" t="s">
        <v>295</v>
      </c>
      <c r="C9" s="186"/>
      <c r="D9" s="187" t="s">
        <v>296</v>
      </c>
      <c r="E9" s="13">
        <f t="shared" si="0"/>
        <v>2290</v>
      </c>
      <c r="F9" s="13">
        <v>528.85</v>
      </c>
      <c r="G9" s="13">
        <v>1761.15</v>
      </c>
      <c r="H9" s="13"/>
      <c r="I9" s="13"/>
      <c r="J9" s="14"/>
      <c r="K9" s="14"/>
      <c r="L9" s="14"/>
      <c r="M9" s="14"/>
      <c r="N9" s="14"/>
      <c r="O9" s="14"/>
      <c r="P9" s="14"/>
      <c r="Q9" s="13"/>
      <c r="R9" s="44"/>
      <c r="S9" s="44"/>
    </row>
    <row r="10" spans="1:19" ht="26.1" customHeight="1">
      <c r="A10" s="186" t="s">
        <v>297</v>
      </c>
      <c r="B10" s="186" t="s">
        <v>295</v>
      </c>
      <c r="C10" s="186" t="s">
        <v>298</v>
      </c>
      <c r="D10" s="187" t="s">
        <v>299</v>
      </c>
      <c r="E10" s="13">
        <f t="shared" si="0"/>
        <v>2290</v>
      </c>
      <c r="F10" s="13">
        <v>528.85</v>
      </c>
      <c r="G10" s="13">
        <v>1761.15</v>
      </c>
      <c r="H10" s="13"/>
      <c r="I10" s="13"/>
      <c r="J10" s="14"/>
      <c r="K10" s="14"/>
      <c r="L10" s="14"/>
      <c r="M10" s="14"/>
      <c r="N10" s="14"/>
      <c r="O10" s="14"/>
      <c r="P10" s="14"/>
      <c r="Q10" s="13"/>
      <c r="R10" s="44"/>
      <c r="S10" s="44"/>
    </row>
    <row r="11" spans="1:19" ht="26.1" customHeight="1">
      <c r="A11" s="186" t="s">
        <v>300</v>
      </c>
      <c r="B11" s="186"/>
      <c r="C11" s="186"/>
      <c r="D11" s="187" t="s">
        <v>301</v>
      </c>
      <c r="E11" s="13">
        <f t="shared" si="0"/>
        <v>0</v>
      </c>
      <c r="F11" s="13"/>
      <c r="G11" s="13"/>
      <c r="H11" s="13"/>
      <c r="I11" s="13"/>
      <c r="J11" s="14"/>
      <c r="K11" s="14"/>
      <c r="L11" s="14"/>
      <c r="M11" s="14"/>
      <c r="N11" s="14"/>
      <c r="O11" s="14"/>
      <c r="P11" s="14"/>
      <c r="Q11" s="13"/>
      <c r="R11" s="44"/>
      <c r="S11" s="44"/>
    </row>
    <row r="12" spans="1:19" ht="26.1" customHeight="1">
      <c r="A12" s="186" t="s">
        <v>302</v>
      </c>
      <c r="B12" s="186" t="s">
        <v>295</v>
      </c>
      <c r="C12" s="186"/>
      <c r="D12" s="187" t="s">
        <v>303</v>
      </c>
      <c r="E12" s="13">
        <f t="shared" si="0"/>
        <v>110.55</v>
      </c>
      <c r="F12" s="13">
        <v>90.55</v>
      </c>
      <c r="G12" s="13"/>
      <c r="H12" s="13"/>
      <c r="I12" s="13"/>
      <c r="J12" s="14"/>
      <c r="K12" s="14"/>
      <c r="L12" s="14"/>
      <c r="M12" s="14"/>
      <c r="N12" s="14"/>
      <c r="O12" s="14"/>
      <c r="P12" s="14"/>
      <c r="Q12" s="13">
        <v>20</v>
      </c>
      <c r="R12" s="44"/>
      <c r="S12" s="44"/>
    </row>
    <row r="13" spans="1:19" ht="26.1" customHeight="1">
      <c r="A13" s="186" t="s">
        <v>304</v>
      </c>
      <c r="B13" s="186" t="s">
        <v>295</v>
      </c>
      <c r="C13" s="186" t="s">
        <v>298</v>
      </c>
      <c r="D13" s="187" t="s">
        <v>305</v>
      </c>
      <c r="E13" s="13">
        <f t="shared" si="0"/>
        <v>188.24</v>
      </c>
      <c r="F13" s="14">
        <v>158.24</v>
      </c>
      <c r="G13" s="13"/>
      <c r="H13" s="13"/>
      <c r="I13" s="13"/>
      <c r="J13" s="14"/>
      <c r="K13" s="14"/>
      <c r="L13" s="14"/>
      <c r="M13" s="14"/>
      <c r="N13" s="14"/>
      <c r="O13" s="14"/>
      <c r="P13" s="14"/>
      <c r="Q13" s="13">
        <v>30</v>
      </c>
      <c r="R13" s="44"/>
      <c r="S13" s="44"/>
    </row>
    <row r="14" spans="1:19" ht="26.1" customHeight="1">
      <c r="A14" s="186" t="s">
        <v>304</v>
      </c>
      <c r="B14" s="186" t="s">
        <v>295</v>
      </c>
      <c r="C14" s="186" t="s">
        <v>306</v>
      </c>
      <c r="D14" s="187" t="s">
        <v>307</v>
      </c>
      <c r="E14" s="13">
        <f t="shared" si="0"/>
        <v>3.65</v>
      </c>
      <c r="F14" s="14">
        <v>3.65</v>
      </c>
      <c r="G14" s="13"/>
      <c r="H14" s="13"/>
      <c r="I14" s="13"/>
      <c r="J14" s="14"/>
      <c r="K14" s="14"/>
      <c r="L14" s="14"/>
      <c r="M14" s="14"/>
      <c r="N14" s="14"/>
      <c r="O14" s="14"/>
      <c r="P14" s="14"/>
      <c r="Q14" s="13"/>
      <c r="R14" s="44"/>
      <c r="S14" s="44"/>
    </row>
    <row r="15" spans="1:19" ht="26.1" customHeight="1">
      <c r="A15" s="186" t="s">
        <v>300</v>
      </c>
      <c r="B15" s="186" t="s">
        <v>295</v>
      </c>
      <c r="C15" s="186" t="s">
        <v>295</v>
      </c>
      <c r="D15" s="187" t="s">
        <v>308</v>
      </c>
      <c r="E15" s="14">
        <f t="shared" si="0"/>
        <v>50.27</v>
      </c>
      <c r="F15" s="14">
        <v>50.27</v>
      </c>
      <c r="G15" s="13"/>
      <c r="H15" s="13"/>
      <c r="I15" s="13"/>
      <c r="J15" s="14"/>
      <c r="K15" s="14"/>
      <c r="L15" s="14"/>
      <c r="M15" s="14"/>
      <c r="N15" s="14"/>
      <c r="O15" s="14"/>
      <c r="P15" s="14"/>
      <c r="Q15" s="13"/>
      <c r="R15" s="44"/>
      <c r="S15" s="44"/>
    </row>
    <row r="16" spans="1:19" ht="26.1" customHeight="1">
      <c r="A16" s="186" t="s">
        <v>300</v>
      </c>
      <c r="B16" s="186" t="s">
        <v>295</v>
      </c>
      <c r="C16" s="186" t="s">
        <v>309</v>
      </c>
      <c r="D16" s="187" t="s">
        <v>310</v>
      </c>
      <c r="E16" s="14">
        <f t="shared" si="0"/>
        <v>4.95</v>
      </c>
      <c r="F16" s="14">
        <v>4.95</v>
      </c>
      <c r="G16" s="13"/>
      <c r="H16" s="13"/>
      <c r="I16" s="13"/>
      <c r="J16" s="14"/>
      <c r="K16" s="14"/>
      <c r="L16" s="14"/>
      <c r="M16" s="14"/>
      <c r="N16" s="14"/>
      <c r="O16" s="14"/>
      <c r="P16" s="14"/>
      <c r="Q16" s="13"/>
      <c r="R16" s="44"/>
      <c r="S16" s="44"/>
    </row>
    <row r="17" spans="1:17" s="59" customFormat="1" ht="26.1" customHeight="1">
      <c r="A17" s="186" t="s">
        <v>300</v>
      </c>
      <c r="B17" s="186" t="s">
        <v>295</v>
      </c>
      <c r="C17" s="186" t="s">
        <v>311</v>
      </c>
      <c r="D17" s="187" t="s">
        <v>312</v>
      </c>
      <c r="E17" s="14">
        <f t="shared" si="0"/>
        <v>3.59</v>
      </c>
      <c r="F17" s="14">
        <v>3.59</v>
      </c>
      <c r="G17" s="13"/>
      <c r="H17" s="13"/>
      <c r="I17" s="13"/>
      <c r="J17" s="14"/>
      <c r="K17" s="14"/>
      <c r="L17" s="14"/>
      <c r="M17" s="14"/>
      <c r="N17" s="14"/>
      <c r="O17" s="14"/>
      <c r="P17" s="14"/>
      <c r="Q17" s="13"/>
    </row>
    <row r="18" spans="1:17" s="59" customFormat="1" ht="26.1" customHeight="1">
      <c r="A18" s="186" t="s">
        <v>300</v>
      </c>
      <c r="B18" s="186" t="s">
        <v>295</v>
      </c>
      <c r="C18" s="186" t="s">
        <v>313</v>
      </c>
      <c r="D18" s="187" t="s">
        <v>314</v>
      </c>
      <c r="E18" s="14">
        <f t="shared" si="0"/>
        <v>12.65</v>
      </c>
      <c r="F18" s="14">
        <v>12.65</v>
      </c>
      <c r="G18" s="13"/>
      <c r="H18" s="13"/>
      <c r="I18" s="13"/>
      <c r="J18" s="14"/>
      <c r="K18" s="14"/>
      <c r="L18" s="14"/>
      <c r="M18" s="14"/>
      <c r="N18" s="14"/>
      <c r="O18" s="14"/>
      <c r="P18" s="14"/>
      <c r="Q18" s="69"/>
    </row>
    <row r="19" spans="1:17" s="59" customFormat="1" ht="26.1" customHeight="1">
      <c r="A19" s="186" t="s">
        <v>300</v>
      </c>
      <c r="B19" s="186" t="s">
        <v>311</v>
      </c>
      <c r="C19" s="186"/>
      <c r="D19" s="187" t="s">
        <v>315</v>
      </c>
      <c r="E19" s="13">
        <f t="shared" si="0"/>
        <v>13.4</v>
      </c>
      <c r="F19" s="13">
        <v>13.4</v>
      </c>
      <c r="G19" s="13"/>
      <c r="H19" s="13"/>
      <c r="I19" s="13"/>
      <c r="J19" s="14"/>
      <c r="K19" s="14"/>
      <c r="L19" s="14"/>
      <c r="M19" s="14"/>
      <c r="N19" s="14"/>
      <c r="O19" s="14"/>
      <c r="P19" s="14"/>
      <c r="Q19" s="69"/>
    </row>
    <row r="20" spans="1:17" s="59" customFormat="1" ht="26.1" customHeight="1">
      <c r="A20" s="186" t="s">
        <v>300</v>
      </c>
      <c r="B20" s="186" t="s">
        <v>311</v>
      </c>
      <c r="C20" s="186" t="s">
        <v>298</v>
      </c>
      <c r="D20" s="187" t="s">
        <v>339</v>
      </c>
      <c r="E20" s="13">
        <f t="shared" si="0"/>
        <v>0</v>
      </c>
      <c r="F20" s="13"/>
      <c r="G20" s="13"/>
      <c r="H20" s="13"/>
      <c r="I20" s="13"/>
      <c r="J20" s="14"/>
      <c r="K20" s="14"/>
      <c r="L20" s="14"/>
      <c r="M20" s="14"/>
      <c r="N20" s="14"/>
      <c r="O20" s="14"/>
      <c r="P20" s="14"/>
      <c r="Q20" s="69"/>
    </row>
    <row r="21" spans="1:17" s="59" customFormat="1" ht="26.1" customHeight="1">
      <c r="A21" s="186" t="s">
        <v>317</v>
      </c>
      <c r="B21" s="186"/>
      <c r="C21" s="186"/>
      <c r="D21" s="187" t="s">
        <v>318</v>
      </c>
      <c r="E21" s="13">
        <f t="shared" si="0"/>
        <v>0</v>
      </c>
      <c r="F21" s="13"/>
      <c r="G21" s="13"/>
      <c r="H21" s="13"/>
      <c r="I21" s="13"/>
      <c r="J21" s="14"/>
      <c r="K21" s="14"/>
      <c r="L21" s="14"/>
      <c r="M21" s="14"/>
      <c r="N21" s="14"/>
      <c r="O21" s="14"/>
      <c r="P21" s="14"/>
      <c r="Q21" s="13"/>
    </row>
    <row r="22" spans="1:17" s="59" customFormat="1" ht="26.1" customHeight="1">
      <c r="A22" s="186" t="s">
        <v>317</v>
      </c>
      <c r="B22" s="186" t="s">
        <v>298</v>
      </c>
      <c r="C22" s="186"/>
      <c r="D22" s="187" t="s">
        <v>319</v>
      </c>
      <c r="E22" s="13">
        <f t="shared" si="0"/>
        <v>225.29000000000002</v>
      </c>
      <c r="F22" s="13">
        <v>71.790000000000006</v>
      </c>
      <c r="G22" s="13">
        <v>138.5</v>
      </c>
      <c r="H22" s="13"/>
      <c r="I22" s="13"/>
      <c r="J22" s="14"/>
      <c r="K22" s="14">
        <v>15</v>
      </c>
      <c r="L22" s="14"/>
      <c r="M22" s="14"/>
      <c r="N22" s="14"/>
      <c r="O22" s="14"/>
      <c r="P22" s="14"/>
      <c r="Q22" s="13"/>
    </row>
    <row r="23" spans="1:17" s="59" customFormat="1" ht="26.1" customHeight="1">
      <c r="A23" s="186" t="s">
        <v>317</v>
      </c>
      <c r="B23" s="186" t="s">
        <v>298</v>
      </c>
      <c r="C23" s="186" t="s">
        <v>298</v>
      </c>
      <c r="D23" s="187" t="s">
        <v>320</v>
      </c>
      <c r="E23" s="13">
        <f t="shared" si="0"/>
        <v>0</v>
      </c>
      <c r="F23" s="13"/>
      <c r="G23" s="13"/>
      <c r="H23" s="13"/>
      <c r="I23" s="13"/>
      <c r="J23" s="14"/>
      <c r="K23" s="14"/>
      <c r="L23" s="14"/>
      <c r="M23" s="14"/>
      <c r="N23" s="14"/>
      <c r="O23" s="14"/>
      <c r="P23" s="14"/>
      <c r="Q23" s="13"/>
    </row>
    <row r="24" spans="1:17" s="59" customFormat="1" ht="26.1" customHeight="1">
      <c r="A24" s="186" t="s">
        <v>321</v>
      </c>
      <c r="B24" s="186"/>
      <c r="C24" s="186"/>
      <c r="D24" s="187" t="s">
        <v>322</v>
      </c>
      <c r="E24" s="13">
        <f t="shared" si="0"/>
        <v>0</v>
      </c>
      <c r="F24" s="13"/>
      <c r="G24" s="13"/>
      <c r="H24" s="13"/>
      <c r="I24" s="13"/>
      <c r="J24" s="14"/>
      <c r="K24" s="14"/>
      <c r="L24" s="14"/>
      <c r="M24" s="14"/>
      <c r="N24" s="14"/>
      <c r="O24" s="14"/>
      <c r="P24" s="14"/>
      <c r="Q24" s="13"/>
    </row>
    <row r="25" spans="1:17" s="59" customFormat="1" ht="26.1" customHeight="1">
      <c r="A25" s="186" t="s">
        <v>323</v>
      </c>
      <c r="B25" s="186" t="s">
        <v>306</v>
      </c>
      <c r="C25" s="186"/>
      <c r="D25" s="187" t="s">
        <v>324</v>
      </c>
      <c r="E25" s="13">
        <f t="shared" si="0"/>
        <v>0</v>
      </c>
      <c r="F25" s="13"/>
      <c r="G25" s="13"/>
      <c r="H25" s="13"/>
      <c r="I25" s="13"/>
      <c r="J25" s="14"/>
      <c r="K25" s="14"/>
      <c r="L25" s="14"/>
      <c r="M25" s="14"/>
      <c r="N25" s="14"/>
      <c r="O25" s="14"/>
      <c r="P25" s="14"/>
      <c r="Q25" s="13"/>
    </row>
    <row r="26" spans="1:17" s="59" customFormat="1" ht="26.1" customHeight="1">
      <c r="A26" s="186" t="s">
        <v>325</v>
      </c>
      <c r="B26" s="186" t="s">
        <v>326</v>
      </c>
      <c r="C26" s="186" t="s">
        <v>298</v>
      </c>
      <c r="D26" s="188" t="s">
        <v>327</v>
      </c>
      <c r="E26" s="13">
        <v>91.66</v>
      </c>
      <c r="F26" s="13">
        <v>91.66</v>
      </c>
      <c r="G26" s="13">
        <v>91.66</v>
      </c>
      <c r="H26" s="13"/>
      <c r="I26" s="13"/>
      <c r="J26" s="13"/>
      <c r="K26" s="13"/>
      <c r="L26" s="13"/>
      <c r="M26" s="13"/>
      <c r="N26" s="13"/>
      <c r="O26" s="13"/>
      <c r="P26" s="13"/>
      <c r="Q26" s="13"/>
    </row>
    <row r="27" spans="1:17" ht="12.75" customHeight="1">
      <c r="E27" s="67"/>
      <c r="F27" s="67"/>
      <c r="G27" s="67"/>
      <c r="H27" s="67"/>
      <c r="I27" s="67"/>
      <c r="J27" s="67"/>
      <c r="K27" s="67"/>
      <c r="L27" s="67"/>
      <c r="M27" s="67"/>
      <c r="N27" s="67"/>
      <c r="O27" s="67"/>
      <c r="P27" s="67"/>
      <c r="Q27" s="67"/>
    </row>
    <row r="28" spans="1:17" ht="12.75" customHeight="1">
      <c r="E28" s="67"/>
      <c r="F28" s="67"/>
      <c r="G28" s="67"/>
      <c r="H28" s="67"/>
      <c r="I28" s="67"/>
      <c r="J28" s="67"/>
      <c r="K28" s="67"/>
      <c r="L28" s="67"/>
      <c r="M28" s="67"/>
      <c r="N28" s="67"/>
      <c r="O28" s="67"/>
      <c r="P28" s="67"/>
      <c r="Q28" s="67"/>
    </row>
    <row r="29" spans="1:17" ht="12.75" customHeight="1">
      <c r="E29" s="67"/>
      <c r="F29" s="67"/>
      <c r="G29" s="67"/>
      <c r="H29" s="67"/>
      <c r="I29" s="67"/>
      <c r="J29" s="67"/>
      <c r="K29" s="67"/>
      <c r="L29" s="67"/>
      <c r="M29" s="67"/>
      <c r="N29" s="67"/>
      <c r="O29" s="67"/>
      <c r="P29" s="67"/>
      <c r="Q29" s="67"/>
    </row>
  </sheetData>
  <mergeCells count="19">
    <mergeCell ref="A3:I3"/>
    <mergeCell ref="A4:C4"/>
    <mergeCell ref="A5:A6"/>
    <mergeCell ref="B5:B6"/>
    <mergeCell ref="C5:C6"/>
    <mergeCell ref="D4:D6"/>
    <mergeCell ref="E4:E6"/>
    <mergeCell ref="F4:F6"/>
    <mergeCell ref="G4:G6"/>
    <mergeCell ref="H4:H6"/>
    <mergeCell ref="I4:I6"/>
    <mergeCell ref="O4:O6"/>
    <mergeCell ref="P4:P6"/>
    <mergeCell ref="Q4:Q6"/>
    <mergeCell ref="J4:J6"/>
    <mergeCell ref="K4:K6"/>
    <mergeCell ref="L4:L6"/>
    <mergeCell ref="M4:M6"/>
    <mergeCell ref="N4:N6"/>
  </mergeCells>
  <phoneticPr fontId="0" type="noConversion"/>
  <printOptions horizontalCentered="1" verticalCentered="1"/>
  <pageMargins left="0.196527777777778" right="0.196527777777778" top="0.78680555555555598" bottom="0.59027777777777801" header="0" footer="0"/>
  <pageSetup paperSize="9" scale="70" orientation="landscape" r:id="rId1"/>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dimension ref="A1:IL22"/>
  <sheetViews>
    <sheetView showGridLines="0" showZeros="0" topLeftCell="B1" workbookViewId="0">
      <selection activeCell="B1" sqref="B1"/>
    </sheetView>
  </sheetViews>
  <sheetFormatPr defaultColWidth="9.1640625" defaultRowHeight="12.75" customHeight="1"/>
  <cols>
    <col min="1" max="1" width="35.83203125" style="44" customWidth="1"/>
    <col min="2" max="2" width="18" style="44" customWidth="1"/>
    <col min="3" max="6" width="13.33203125" style="44" customWidth="1"/>
    <col min="7" max="7" width="12.33203125" style="44" customWidth="1"/>
    <col min="8" max="13" width="13.33203125" style="44" customWidth="1"/>
    <col min="14" max="246" width="9.1640625" style="44" customWidth="1"/>
  </cols>
  <sheetData>
    <row r="1" spans="1:246" ht="20.25" customHeight="1">
      <c r="A1" s="2" t="s">
        <v>248</v>
      </c>
      <c r="B1" s="45"/>
      <c r="C1" s="46"/>
      <c r="D1" s="47"/>
      <c r="E1" s="47"/>
      <c r="F1" s="2"/>
      <c r="G1" s="2"/>
    </row>
    <row r="2" spans="1:246" ht="24.75" customHeight="1">
      <c r="A2" s="48" t="s">
        <v>249</v>
      </c>
      <c r="B2" s="48"/>
      <c r="C2" s="48"/>
      <c r="D2" s="48"/>
      <c r="E2" s="48"/>
      <c r="F2" s="48"/>
      <c r="G2" s="48"/>
      <c r="H2" s="48"/>
      <c r="I2" s="48"/>
      <c r="J2" s="48"/>
      <c r="K2" s="48"/>
      <c r="L2" s="48"/>
      <c r="M2" s="48"/>
    </row>
    <row r="3" spans="1:246" s="1" customFormat="1" ht="24" customHeight="1">
      <c r="A3" s="172" t="s">
        <v>286</v>
      </c>
      <c r="B3" s="49"/>
      <c r="C3" s="49"/>
      <c r="D3" s="49"/>
      <c r="E3" s="49"/>
      <c r="F3" s="49"/>
      <c r="G3" s="49"/>
      <c r="H3" s="49"/>
      <c r="I3" s="49"/>
      <c r="J3" s="49"/>
      <c r="K3" s="49"/>
      <c r="L3" s="42"/>
      <c r="M3" s="55" t="s">
        <v>83</v>
      </c>
      <c r="N3" s="42"/>
    </row>
    <row r="4" spans="1:246" s="42" customFormat="1" ht="20.25" customHeight="1">
      <c r="A4" s="219" t="s">
        <v>250</v>
      </c>
      <c r="B4" s="219" t="s">
        <v>85</v>
      </c>
      <c r="C4" s="228" t="s">
        <v>88</v>
      </c>
      <c r="D4" s="229"/>
      <c r="E4" s="229"/>
      <c r="F4" s="50"/>
      <c r="G4" s="216" t="s">
        <v>89</v>
      </c>
      <c r="H4" s="216" t="s">
        <v>90</v>
      </c>
      <c r="I4" s="228" t="s">
        <v>91</v>
      </c>
      <c r="J4" s="229"/>
      <c r="K4" s="230"/>
      <c r="L4" s="216" t="s">
        <v>92</v>
      </c>
      <c r="M4" s="228" t="s">
        <v>93</v>
      </c>
      <c r="N4" s="229"/>
      <c r="O4" s="229"/>
      <c r="P4" s="229"/>
      <c r="Q4" s="230"/>
    </row>
    <row r="5" spans="1:246" s="42" customFormat="1" ht="17.25" customHeight="1">
      <c r="A5" s="231"/>
      <c r="B5" s="231"/>
      <c r="C5" s="216" t="s">
        <v>94</v>
      </c>
      <c r="D5" s="216" t="s">
        <v>95</v>
      </c>
      <c r="E5" s="221" t="s">
        <v>96</v>
      </c>
      <c r="F5" s="216" t="s">
        <v>97</v>
      </c>
      <c r="G5" s="217"/>
      <c r="H5" s="217"/>
      <c r="I5" s="216" t="s">
        <v>94</v>
      </c>
      <c r="J5" s="216" t="s">
        <v>98</v>
      </c>
      <c r="K5" s="216" t="s">
        <v>99</v>
      </c>
      <c r="L5" s="217"/>
      <c r="M5" s="216" t="s">
        <v>94</v>
      </c>
      <c r="N5" s="216" t="s">
        <v>100</v>
      </c>
      <c r="O5" s="216" t="s">
        <v>101</v>
      </c>
      <c r="P5" s="216" t="s">
        <v>102</v>
      </c>
      <c r="Q5" s="216" t="s">
        <v>103</v>
      </c>
    </row>
    <row r="6" spans="1:246" s="42" customFormat="1" ht="29.25" customHeight="1">
      <c r="A6" s="231"/>
      <c r="B6" s="231"/>
      <c r="C6" s="217"/>
      <c r="D6" s="217"/>
      <c r="E6" s="222"/>
      <c r="F6" s="217"/>
      <c r="G6" s="217"/>
      <c r="H6" s="217"/>
      <c r="I6" s="217"/>
      <c r="J6" s="217"/>
      <c r="K6" s="217"/>
      <c r="L6" s="217"/>
      <c r="M6" s="217"/>
      <c r="N6" s="217"/>
      <c r="O6" s="217"/>
      <c r="P6" s="217"/>
      <c r="Q6" s="217"/>
    </row>
    <row r="7" spans="1:246" s="1" customFormat="1" ht="32.1" customHeight="1">
      <c r="A7" s="52" t="s">
        <v>104</v>
      </c>
      <c r="B7" s="14">
        <f>C7+I7+M7</f>
        <v>641.20000000000005</v>
      </c>
      <c r="C7" s="14">
        <f>SUM(D7:H7)</f>
        <v>423</v>
      </c>
      <c r="D7" s="14"/>
      <c r="E7" s="14">
        <v>423</v>
      </c>
      <c r="F7" s="14"/>
      <c r="G7" s="53"/>
      <c r="H7" s="54"/>
      <c r="I7" s="14">
        <f>SUM(J7:L7)</f>
        <v>153</v>
      </c>
      <c r="J7" s="14">
        <v>0</v>
      </c>
      <c r="K7" s="14">
        <v>0</v>
      </c>
      <c r="L7" s="14">
        <v>153</v>
      </c>
      <c r="M7" s="13">
        <f>SUM(N7:Q7)</f>
        <v>65.2</v>
      </c>
      <c r="N7" s="56"/>
      <c r="O7" s="56"/>
      <c r="P7" s="56"/>
      <c r="Q7" s="56">
        <v>65.2</v>
      </c>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row>
    <row r="8" spans="1:246" s="43" customFormat="1" ht="32.1" customHeight="1">
      <c r="A8" s="52"/>
      <c r="B8" s="14"/>
      <c r="C8" s="14"/>
      <c r="D8" s="14"/>
      <c r="E8" s="14"/>
      <c r="F8" s="14">
        <v>0</v>
      </c>
      <c r="G8" s="53"/>
      <c r="H8" s="54">
        <v>0</v>
      </c>
      <c r="I8" s="14">
        <v>0</v>
      </c>
      <c r="J8" s="14">
        <v>0</v>
      </c>
      <c r="K8" s="14">
        <v>0</v>
      </c>
      <c r="L8" s="14"/>
      <c r="M8" s="13">
        <v>0</v>
      </c>
      <c r="N8" s="57"/>
      <c r="O8" s="57"/>
      <c r="P8" s="57"/>
      <c r="Q8" s="57"/>
    </row>
    <row r="9" spans="1:246" ht="32.1" customHeight="1">
      <c r="A9" s="52"/>
      <c r="B9" s="14"/>
      <c r="C9" s="14"/>
      <c r="D9" s="14"/>
      <c r="E9" s="14"/>
      <c r="F9" s="14">
        <v>0</v>
      </c>
      <c r="G9" s="53"/>
      <c r="H9" s="54">
        <v>0</v>
      </c>
      <c r="I9" s="14">
        <v>0</v>
      </c>
      <c r="J9" s="14">
        <v>0</v>
      </c>
      <c r="K9" s="14">
        <v>0</v>
      </c>
      <c r="L9" s="14">
        <v>0</v>
      </c>
      <c r="M9" s="13">
        <v>0</v>
      </c>
      <c r="N9" s="58"/>
      <c r="O9" s="58"/>
      <c r="P9" s="58"/>
      <c r="Q9" s="58"/>
    </row>
    <row r="10" spans="1:246" ht="32.1" customHeight="1"/>
    <row r="11" spans="1:246" ht="32.1" customHeight="1"/>
    <row r="12" spans="1:246" ht="32.1" customHeight="1"/>
    <row r="13" spans="1:246" ht="32.1" customHeight="1"/>
    <row r="14" spans="1:246" ht="32.1" customHeight="1"/>
    <row r="15" spans="1:246" ht="32.1" customHeight="1"/>
    <row r="16" spans="1:246" ht="32.1" customHeight="1"/>
    <row r="17" ht="32.1" customHeight="1"/>
    <row r="18" ht="32.1" customHeight="1"/>
    <row r="19" ht="32.1" customHeight="1"/>
    <row r="20" ht="32.1" customHeight="1"/>
    <row r="21" ht="32.1" customHeight="1"/>
    <row r="22" ht="32.1" customHeight="1"/>
  </sheetData>
  <mergeCells count="20">
    <mergeCell ref="A4:A6"/>
    <mergeCell ref="B4:B6"/>
    <mergeCell ref="C5:C6"/>
    <mergeCell ref="D5:D6"/>
    <mergeCell ref="E5:E6"/>
    <mergeCell ref="N5:N6"/>
    <mergeCell ref="O5:O6"/>
    <mergeCell ref="P5:P6"/>
    <mergeCell ref="Q5:Q6"/>
    <mergeCell ref="C4:E4"/>
    <mergeCell ref="I4:K4"/>
    <mergeCell ref="M4:Q4"/>
    <mergeCell ref="F5:F6"/>
    <mergeCell ref="G4:G6"/>
    <mergeCell ref="H4:H6"/>
    <mergeCell ref="I5:I6"/>
    <mergeCell ref="J5:J6"/>
    <mergeCell ref="K5:K6"/>
    <mergeCell ref="L4:L6"/>
    <mergeCell ref="M5:M6"/>
  </mergeCells>
  <phoneticPr fontId="0" type="noConversion"/>
  <printOptions horizontalCentered="1" verticalCentered="1"/>
  <pageMargins left="0.196527777777778" right="0.196527777777778" top="0.78680555555555598" bottom="0.59027777777777801" header="0" footer="0"/>
  <pageSetup paperSize="9" scale="80" orientation="landscape" r:id="rId1"/>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dimension ref="A1:I18"/>
  <sheetViews>
    <sheetView showGridLines="0" showZeros="0" workbookViewId="0">
      <selection activeCell="B14" sqref="B14"/>
    </sheetView>
  </sheetViews>
  <sheetFormatPr defaultColWidth="9.1640625" defaultRowHeight="11.25"/>
  <cols>
    <col min="1" max="1" width="41.33203125" customWidth="1"/>
    <col min="2" max="2" width="17.33203125" customWidth="1"/>
    <col min="3" max="7" width="16.5" customWidth="1"/>
  </cols>
  <sheetData>
    <row r="1" spans="1:9" ht="18" customHeight="1">
      <c r="A1" s="2" t="s">
        <v>251</v>
      </c>
      <c r="B1" s="39"/>
      <c r="C1" s="39"/>
      <c r="D1" s="39"/>
      <c r="E1" s="39"/>
      <c r="F1" s="39"/>
      <c r="G1" s="39"/>
    </row>
    <row r="2" spans="1:9" ht="27" customHeight="1">
      <c r="A2" s="3" t="s">
        <v>252</v>
      </c>
      <c r="B2" s="3"/>
      <c r="C2" s="3"/>
      <c r="D2" s="3"/>
      <c r="E2" s="3"/>
      <c r="F2" s="3"/>
      <c r="G2" s="3"/>
    </row>
    <row r="3" spans="1:9" ht="22.5" customHeight="1">
      <c r="A3" s="284" t="s">
        <v>286</v>
      </c>
      <c r="B3" s="240"/>
      <c r="C3" s="240"/>
      <c r="D3" s="240"/>
      <c r="E3" s="240"/>
      <c r="F3" s="240"/>
      <c r="G3" s="19" t="s">
        <v>83</v>
      </c>
    </row>
    <row r="4" spans="1:9" ht="25.5" customHeight="1">
      <c r="A4" s="257" t="s">
        <v>87</v>
      </c>
      <c r="B4" s="257" t="s">
        <v>253</v>
      </c>
      <c r="C4" s="257"/>
      <c r="D4" s="257"/>
      <c r="E4" s="257"/>
      <c r="F4" s="257"/>
      <c r="G4" s="257"/>
    </row>
    <row r="5" spans="1:9" ht="25.5" customHeight="1">
      <c r="A5" s="257"/>
      <c r="B5" s="257" t="s">
        <v>94</v>
      </c>
      <c r="C5" s="257" t="s">
        <v>180</v>
      </c>
      <c r="D5" s="257" t="s">
        <v>254</v>
      </c>
      <c r="E5" s="285" t="s">
        <v>255</v>
      </c>
      <c r="F5" s="285"/>
      <c r="G5" s="257" t="s">
        <v>256</v>
      </c>
    </row>
    <row r="6" spans="1:9" ht="27.75" customHeight="1">
      <c r="A6" s="257"/>
      <c r="B6" s="257"/>
      <c r="C6" s="257"/>
      <c r="D6" s="257"/>
      <c r="E6" s="11" t="s">
        <v>257</v>
      </c>
      <c r="F6" s="11" t="s">
        <v>184</v>
      </c>
      <c r="G6" s="257"/>
    </row>
    <row r="7" spans="1:9" s="1" customFormat="1" ht="30" customHeight="1">
      <c r="A7" s="41" t="s">
        <v>104</v>
      </c>
      <c r="B7" s="13">
        <v>52.8</v>
      </c>
      <c r="C7" s="13">
        <v>34.799999999999997</v>
      </c>
      <c r="D7" s="13">
        <v>18</v>
      </c>
      <c r="E7" s="13"/>
      <c r="F7" s="13">
        <v>18</v>
      </c>
      <c r="G7" s="13"/>
    </row>
    <row r="8" spans="1:9" ht="30" customHeight="1">
      <c r="A8" s="41"/>
      <c r="B8" s="13">
        <f t="shared" ref="B8:B9" si="0">SUM(C8:G8)</f>
        <v>0</v>
      </c>
      <c r="C8" s="13"/>
      <c r="D8" s="13"/>
      <c r="E8" s="13"/>
      <c r="F8" s="13"/>
      <c r="G8" s="13"/>
      <c r="H8" s="17"/>
    </row>
    <row r="9" spans="1:9" ht="30" customHeight="1">
      <c r="A9" s="41"/>
      <c r="B9" s="13">
        <f t="shared" si="0"/>
        <v>0</v>
      </c>
      <c r="C9" s="13"/>
      <c r="D9" s="13"/>
      <c r="E9" s="13"/>
      <c r="F9" s="13"/>
      <c r="G9" s="13"/>
    </row>
    <row r="10" spans="1:9" ht="18" customHeight="1">
      <c r="A10" s="2" t="s">
        <v>258</v>
      </c>
      <c r="B10" s="17"/>
      <c r="C10" s="17"/>
      <c r="D10" s="17"/>
      <c r="E10" s="17"/>
      <c r="F10" s="17"/>
      <c r="G10" s="17"/>
      <c r="H10" s="17"/>
    </row>
    <row r="11" spans="1:9" ht="18" customHeight="1">
      <c r="A11" s="2" t="s">
        <v>259</v>
      </c>
      <c r="B11" s="17"/>
      <c r="C11" s="17"/>
      <c r="D11" s="17"/>
      <c r="E11" s="17"/>
      <c r="F11" s="17"/>
      <c r="G11" s="17"/>
    </row>
    <row r="12" spans="1:9" ht="18" customHeight="1">
      <c r="A12" s="2"/>
      <c r="C12" s="17"/>
      <c r="D12" s="17"/>
      <c r="E12" s="17"/>
      <c r="F12" s="17"/>
      <c r="G12" s="17"/>
    </row>
    <row r="13" spans="1:9" ht="30" customHeight="1">
      <c r="C13" s="17"/>
      <c r="F13" s="17"/>
      <c r="I13" s="17"/>
    </row>
    <row r="14" spans="1:9" ht="30" customHeight="1">
      <c r="E14" s="17"/>
      <c r="F14" s="17"/>
      <c r="G14" s="17"/>
    </row>
    <row r="15" spans="1:9" ht="30" customHeight="1"/>
    <row r="16" spans="1:9" ht="30" customHeight="1"/>
    <row r="17" spans="4:5" ht="30" customHeight="1">
      <c r="E17" s="17"/>
    </row>
    <row r="18" spans="4:5" ht="30" customHeight="1">
      <c r="D18" s="17"/>
    </row>
  </sheetData>
  <mergeCells count="8">
    <mergeCell ref="A3:F3"/>
    <mergeCell ref="B4:G4"/>
    <mergeCell ref="E5:F5"/>
    <mergeCell ref="A4:A6"/>
    <mergeCell ref="B5:B6"/>
    <mergeCell ref="C5:C6"/>
    <mergeCell ref="D5:D6"/>
    <mergeCell ref="G5:G6"/>
  </mergeCells>
  <phoneticPr fontId="0" type="noConversion"/>
  <printOptions horizontalCentered="1" verticalCentered="1"/>
  <pageMargins left="0.74791666666666701" right="0.74791666666666701" top="0.39305555555555599" bottom="0.39305555555555599" header="0.4" footer="0.51180555555555596"/>
  <pageSetup paperSize="9" orientation="landscape" r:id="rId1"/>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dimension ref="A1:K11"/>
  <sheetViews>
    <sheetView showGridLines="0" showZeros="0" workbookViewId="0">
      <selection activeCell="F7" sqref="F7"/>
    </sheetView>
  </sheetViews>
  <sheetFormatPr defaultColWidth="9.1640625" defaultRowHeight="11.25"/>
  <cols>
    <col min="1" max="1" width="11.5" customWidth="1"/>
    <col min="2" max="2" width="27.6640625" style="28" customWidth="1"/>
    <col min="3" max="3" width="10.83203125" customWidth="1"/>
    <col min="4" max="6" width="13.5" customWidth="1"/>
    <col min="7" max="11" width="23.6640625" customWidth="1"/>
  </cols>
  <sheetData>
    <row r="1" spans="1:11" ht="18" customHeight="1">
      <c r="A1" s="2" t="s">
        <v>260</v>
      </c>
    </row>
    <row r="2" spans="1:11" ht="26.25" customHeight="1">
      <c r="A2" s="286" t="s">
        <v>261</v>
      </c>
      <c r="B2" s="286"/>
      <c r="C2" s="286"/>
      <c r="D2" s="286"/>
      <c r="E2" s="286"/>
      <c r="F2" s="286"/>
      <c r="G2" s="286"/>
      <c r="H2" s="286"/>
      <c r="I2" s="286"/>
      <c r="J2" s="286"/>
      <c r="K2" s="286"/>
    </row>
    <row r="3" spans="1:11" ht="26.25" customHeight="1">
      <c r="A3" s="287" t="s">
        <v>286</v>
      </c>
      <c r="B3" s="288"/>
      <c r="C3" s="288"/>
      <c r="D3" s="288"/>
      <c r="E3" s="288"/>
      <c r="F3" s="288"/>
      <c r="G3" s="288"/>
      <c r="H3" s="288"/>
      <c r="I3" s="288"/>
      <c r="J3" s="288"/>
      <c r="K3" s="288"/>
    </row>
    <row r="4" spans="1:11" ht="45.75" customHeight="1">
      <c r="A4" s="29" t="s">
        <v>86</v>
      </c>
      <c r="B4" s="29" t="s">
        <v>262</v>
      </c>
      <c r="C4" s="30" t="s">
        <v>263</v>
      </c>
      <c r="D4" s="29" t="s">
        <v>264</v>
      </c>
      <c r="E4" s="31" t="s">
        <v>265</v>
      </c>
      <c r="F4" s="29" t="s">
        <v>266</v>
      </c>
      <c r="G4" s="29" t="s">
        <v>267</v>
      </c>
      <c r="H4" s="29" t="s">
        <v>268</v>
      </c>
      <c r="I4" s="29" t="s">
        <v>269</v>
      </c>
      <c r="J4" s="29" t="s">
        <v>270</v>
      </c>
      <c r="K4" s="31" t="s">
        <v>271</v>
      </c>
    </row>
    <row r="5" spans="1:11" ht="80.25" customHeight="1">
      <c r="A5" s="32"/>
      <c r="B5" s="33" t="s">
        <v>104</v>
      </c>
      <c r="C5" s="173">
        <f>SUM(C6:C8)</f>
        <v>0</v>
      </c>
      <c r="D5" s="34"/>
      <c r="E5" s="34"/>
      <c r="F5" s="35"/>
      <c r="G5" s="35"/>
      <c r="H5" s="35"/>
      <c r="I5" s="35"/>
      <c r="J5" s="35"/>
      <c r="K5" s="38"/>
    </row>
    <row r="6" spans="1:11" s="1" customFormat="1" ht="80.25" customHeight="1">
      <c r="A6" s="36"/>
      <c r="B6" s="33"/>
      <c r="C6" s="33"/>
      <c r="D6" s="34"/>
      <c r="E6" s="34"/>
      <c r="F6" s="35"/>
      <c r="G6" s="35"/>
      <c r="H6" s="35"/>
      <c r="I6" s="35"/>
      <c r="J6" s="35"/>
      <c r="K6" s="38"/>
    </row>
    <row r="7" spans="1:11" ht="80.25" customHeight="1">
      <c r="A7" s="36"/>
      <c r="B7" s="33"/>
      <c r="C7" s="33"/>
      <c r="D7" s="34"/>
      <c r="E7" s="34"/>
      <c r="F7" s="35"/>
      <c r="G7" s="35"/>
      <c r="H7" s="35"/>
      <c r="I7" s="35"/>
      <c r="J7" s="35"/>
      <c r="K7" s="38"/>
    </row>
    <row r="8" spans="1:11" ht="80.25" customHeight="1">
      <c r="A8" s="36"/>
      <c r="B8" s="33"/>
      <c r="C8" s="33"/>
      <c r="D8" s="34"/>
      <c r="E8" s="34"/>
      <c r="F8" s="35"/>
      <c r="G8" s="35"/>
      <c r="H8" s="35"/>
      <c r="I8" s="35"/>
      <c r="J8" s="35"/>
      <c r="K8" s="38"/>
    </row>
    <row r="9" spans="1:11" ht="26.25" customHeight="1">
      <c r="A9" s="2"/>
      <c r="B9" s="37"/>
      <c r="C9" s="17"/>
      <c r="D9" s="17"/>
      <c r="E9" s="17"/>
      <c r="F9" s="17"/>
      <c r="G9" s="17"/>
      <c r="H9" s="17"/>
      <c r="I9" s="17"/>
      <c r="J9" s="17"/>
      <c r="K9" s="17"/>
    </row>
    <row r="10" spans="1:11" ht="26.1" customHeight="1">
      <c r="B10" s="37"/>
      <c r="C10" s="17"/>
      <c r="D10" s="17"/>
      <c r="E10" s="17"/>
      <c r="F10" s="17"/>
      <c r="J10" s="17"/>
    </row>
    <row r="11" spans="1:11" ht="26.1" customHeight="1">
      <c r="D11" s="17"/>
      <c r="E11" s="17"/>
      <c r="F11" s="17"/>
    </row>
  </sheetData>
  <mergeCells count="2">
    <mergeCell ref="A2:K2"/>
    <mergeCell ref="A3:K3"/>
  </mergeCells>
  <phoneticPr fontId="0" type="noConversion"/>
  <printOptions horizontalCentered="1" verticalCentered="1"/>
  <pageMargins left="0.59027777777777801" right="0.39305555555555599" top="0.59027777777777801" bottom="0.39305555555555599" header="0.196527777777778" footer="0.196527777777778"/>
  <pageSetup paperSize="9" scale="70"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U36"/>
  <sheetViews>
    <sheetView showGridLines="0" showZeros="0" topLeftCell="C1" workbookViewId="0">
      <selection activeCell="F7" sqref="F7"/>
    </sheetView>
  </sheetViews>
  <sheetFormatPr defaultColWidth="9.1640625" defaultRowHeight="12.75" customHeight="1"/>
  <cols>
    <col min="1" max="1" width="11.1640625" style="1" customWidth="1"/>
    <col min="2" max="2" width="7.6640625" style="1" customWidth="1"/>
    <col min="3" max="3" width="5.5" style="1" customWidth="1"/>
    <col min="4" max="4" width="29.33203125" style="1" customWidth="1"/>
    <col min="5" max="5" width="15.1640625" style="1" customWidth="1"/>
    <col min="6" max="6" width="12.83203125" style="1" customWidth="1"/>
    <col min="7" max="7" width="13" style="1" customWidth="1"/>
    <col min="8" max="8" width="12.83203125" style="1" customWidth="1"/>
    <col min="9" max="9" width="12.6640625" style="1" customWidth="1"/>
    <col min="10" max="10" width="9.83203125" style="1" customWidth="1"/>
    <col min="11" max="11" width="13.1640625" style="1" customWidth="1"/>
    <col min="12" max="14" width="13.5" style="1" customWidth="1"/>
    <col min="15" max="15" width="10.1640625" style="1" customWidth="1"/>
    <col min="16" max="16384" width="9.1640625" style="1"/>
  </cols>
  <sheetData>
    <row r="1" spans="1:21" ht="23.25" customHeight="1">
      <c r="A1" s="125" t="s">
        <v>105</v>
      </c>
      <c r="B1" s="60"/>
      <c r="C1" s="60"/>
      <c r="D1" s="60"/>
      <c r="E1" s="60"/>
      <c r="F1" s="60"/>
      <c r="G1" s="42"/>
      <c r="H1" s="42"/>
      <c r="I1" s="42"/>
      <c r="J1" s="42"/>
      <c r="K1" s="42"/>
      <c r="L1" s="42"/>
      <c r="M1" s="223"/>
      <c r="N1" s="223"/>
      <c r="O1" s="42"/>
      <c r="P1" s="42"/>
    </row>
    <row r="2" spans="1:21" ht="23.25" customHeight="1">
      <c r="A2" s="224" t="s">
        <v>106</v>
      </c>
      <c r="B2" s="224"/>
      <c r="C2" s="224"/>
      <c r="D2" s="224"/>
      <c r="E2" s="224"/>
      <c r="F2" s="224"/>
      <c r="G2" s="224"/>
      <c r="H2" s="224"/>
      <c r="I2" s="224"/>
      <c r="J2" s="224"/>
      <c r="K2" s="224"/>
      <c r="L2" s="224"/>
      <c r="M2" s="224"/>
      <c r="N2" s="224"/>
      <c r="O2" s="42"/>
      <c r="P2" s="42"/>
    </row>
    <row r="3" spans="1:21" ht="23.25" customHeight="1">
      <c r="A3" s="225" t="s">
        <v>286</v>
      </c>
      <c r="B3" s="225"/>
      <c r="C3" s="225"/>
      <c r="D3" s="225"/>
      <c r="E3" s="225"/>
      <c r="F3" s="225"/>
      <c r="G3" s="128"/>
      <c r="H3" s="128"/>
      <c r="I3" s="128"/>
      <c r="J3" s="128"/>
      <c r="K3" s="128"/>
      <c r="L3" s="128"/>
      <c r="O3" s="42"/>
      <c r="P3" s="42"/>
      <c r="S3" s="226" t="s">
        <v>83</v>
      </c>
      <c r="T3" s="226"/>
    </row>
    <row r="4" spans="1:21" ht="21" customHeight="1">
      <c r="A4" s="227" t="s">
        <v>107</v>
      </c>
      <c r="B4" s="227"/>
      <c r="C4" s="227"/>
      <c r="D4" s="227"/>
      <c r="E4" s="218" t="s">
        <v>85</v>
      </c>
      <c r="F4" s="228" t="s">
        <v>88</v>
      </c>
      <c r="G4" s="229"/>
      <c r="H4" s="229"/>
      <c r="I4" s="50"/>
      <c r="J4" s="216" t="s">
        <v>89</v>
      </c>
      <c r="K4" s="216" t="s">
        <v>90</v>
      </c>
      <c r="L4" s="228" t="s">
        <v>91</v>
      </c>
      <c r="M4" s="229"/>
      <c r="N4" s="230"/>
      <c r="O4" s="216" t="s">
        <v>92</v>
      </c>
      <c r="P4" s="228" t="s">
        <v>93</v>
      </c>
      <c r="Q4" s="229"/>
      <c r="R4" s="229"/>
      <c r="S4" s="229"/>
      <c r="T4" s="230"/>
    </row>
    <row r="5" spans="1:21" ht="21" customHeight="1">
      <c r="A5" s="129" t="s">
        <v>108</v>
      </c>
      <c r="B5" s="130"/>
      <c r="C5" s="23"/>
      <c r="D5" s="218" t="s">
        <v>109</v>
      </c>
      <c r="E5" s="220"/>
      <c r="F5" s="216" t="s">
        <v>94</v>
      </c>
      <c r="G5" s="216" t="s">
        <v>95</v>
      </c>
      <c r="H5" s="221" t="s">
        <v>96</v>
      </c>
      <c r="I5" s="216" t="s">
        <v>97</v>
      </c>
      <c r="J5" s="217"/>
      <c r="K5" s="217"/>
      <c r="L5" s="216" t="s">
        <v>94</v>
      </c>
      <c r="M5" s="216" t="s">
        <v>98</v>
      </c>
      <c r="N5" s="216" t="s">
        <v>99</v>
      </c>
      <c r="O5" s="217"/>
      <c r="P5" s="216" t="s">
        <v>94</v>
      </c>
      <c r="Q5" s="216" t="s">
        <v>100</v>
      </c>
      <c r="R5" s="216" t="s">
        <v>101</v>
      </c>
      <c r="S5" s="216" t="s">
        <v>102</v>
      </c>
      <c r="T5" s="216" t="s">
        <v>103</v>
      </c>
    </row>
    <row r="6" spans="1:21" ht="36" customHeight="1">
      <c r="A6" s="70" t="s">
        <v>110</v>
      </c>
      <c r="B6" s="70" t="s">
        <v>111</v>
      </c>
      <c r="C6" s="131" t="s">
        <v>112</v>
      </c>
      <c r="D6" s="219"/>
      <c r="E6" s="220"/>
      <c r="F6" s="217"/>
      <c r="G6" s="217"/>
      <c r="H6" s="222"/>
      <c r="I6" s="217"/>
      <c r="J6" s="217"/>
      <c r="K6" s="217"/>
      <c r="L6" s="217"/>
      <c r="M6" s="217"/>
      <c r="N6" s="217"/>
      <c r="O6" s="217"/>
      <c r="P6" s="217"/>
      <c r="Q6" s="217"/>
      <c r="R6" s="217"/>
      <c r="S6" s="217"/>
      <c r="T6" s="217"/>
    </row>
    <row r="7" spans="1:21" ht="27" customHeight="1">
      <c r="A7" s="65"/>
      <c r="B7" s="65"/>
      <c r="C7" s="65"/>
      <c r="D7" s="66" t="s">
        <v>104</v>
      </c>
      <c r="E7" s="13">
        <f>F7+L7+P7</f>
        <v>4193.43</v>
      </c>
      <c r="F7" s="14">
        <f>G7+H7+I7+J7+K7</f>
        <v>1704.22</v>
      </c>
      <c r="G7" s="14">
        <v>937.02</v>
      </c>
      <c r="H7" s="53"/>
      <c r="I7" s="54"/>
      <c r="J7" s="14"/>
      <c r="K7" s="14">
        <v>767.2</v>
      </c>
      <c r="L7" s="14">
        <f>M7+N7+O7</f>
        <v>2424.0100000000002</v>
      </c>
      <c r="M7" s="14">
        <v>413.77</v>
      </c>
      <c r="N7" s="13"/>
      <c r="O7" s="56">
        <v>2010.24</v>
      </c>
      <c r="P7" s="56">
        <f>Q7+R7+S7+T7</f>
        <v>65.2</v>
      </c>
      <c r="Q7" s="116"/>
      <c r="R7" s="116"/>
      <c r="S7" s="116"/>
      <c r="T7" s="185">
        <v>65.2</v>
      </c>
    </row>
    <row r="8" spans="1:21" ht="27" customHeight="1">
      <c r="A8" s="186" t="s">
        <v>292</v>
      </c>
      <c r="B8" s="186"/>
      <c r="C8" s="186"/>
      <c r="D8" s="187" t="s">
        <v>293</v>
      </c>
      <c r="E8" s="14">
        <v>2929.25</v>
      </c>
      <c r="F8" s="14"/>
      <c r="G8" s="14">
        <v>585.35</v>
      </c>
      <c r="H8" s="53"/>
      <c r="I8" s="54"/>
      <c r="J8" s="14"/>
      <c r="K8" s="14">
        <v>638.02</v>
      </c>
      <c r="L8" s="14"/>
      <c r="M8" s="14">
        <v>413.77</v>
      </c>
      <c r="N8" s="13"/>
      <c r="O8" s="56">
        <v>1332.71</v>
      </c>
      <c r="P8" s="56"/>
      <c r="Q8" s="116"/>
      <c r="R8" s="116"/>
      <c r="S8" s="116"/>
      <c r="T8" s="116">
        <v>65.2</v>
      </c>
    </row>
    <row r="9" spans="1:21" ht="27" customHeight="1">
      <c r="A9" s="186" t="s">
        <v>294</v>
      </c>
      <c r="B9" s="186" t="s">
        <v>295</v>
      </c>
      <c r="C9" s="186"/>
      <c r="D9" s="187" t="s">
        <v>296</v>
      </c>
      <c r="E9" s="14"/>
      <c r="F9" s="14"/>
      <c r="G9" s="14"/>
      <c r="H9" s="53"/>
      <c r="I9" s="54"/>
      <c r="J9" s="14"/>
      <c r="K9" s="14"/>
      <c r="L9" s="14"/>
      <c r="M9" s="14"/>
      <c r="N9" s="13"/>
      <c r="O9" s="56"/>
      <c r="P9" s="56"/>
      <c r="Q9" s="116"/>
      <c r="R9" s="116"/>
      <c r="S9" s="116"/>
      <c r="T9" s="116"/>
    </row>
    <row r="10" spans="1:21" ht="27" customHeight="1">
      <c r="A10" s="186" t="s">
        <v>297</v>
      </c>
      <c r="B10" s="186" t="s">
        <v>295</v>
      </c>
      <c r="C10" s="186" t="s">
        <v>298</v>
      </c>
      <c r="D10" s="187" t="s">
        <v>299</v>
      </c>
      <c r="E10" s="14"/>
      <c r="F10" s="14"/>
      <c r="G10" s="14"/>
      <c r="H10" s="53"/>
      <c r="I10" s="54"/>
      <c r="J10" s="14"/>
      <c r="K10" s="14"/>
      <c r="L10" s="14"/>
      <c r="M10" s="14"/>
      <c r="N10" s="13"/>
      <c r="O10" s="56"/>
      <c r="P10" s="56"/>
      <c r="Q10" s="116"/>
      <c r="R10" s="116"/>
      <c r="S10" s="116"/>
      <c r="T10" s="116"/>
    </row>
    <row r="11" spans="1:21" ht="27" customHeight="1">
      <c r="A11" s="186" t="s">
        <v>300</v>
      </c>
      <c r="B11" s="186"/>
      <c r="C11" s="186"/>
      <c r="D11" s="187" t="s">
        <v>301</v>
      </c>
      <c r="E11" s="14"/>
      <c r="F11" s="14"/>
      <c r="G11" s="14"/>
      <c r="H11" s="53"/>
      <c r="I11" s="54"/>
      <c r="J11" s="14"/>
      <c r="K11" s="14"/>
      <c r="L11" s="14"/>
      <c r="M11" s="14"/>
      <c r="N11" s="13"/>
      <c r="O11" s="56"/>
      <c r="P11" s="56"/>
      <c r="Q11" s="132"/>
      <c r="R11" s="132"/>
      <c r="S11" s="132"/>
      <c r="T11" s="132"/>
      <c r="U11" s="134"/>
    </row>
    <row r="12" spans="1:21" ht="27" customHeight="1">
      <c r="A12" s="186" t="s">
        <v>302</v>
      </c>
      <c r="B12" s="186" t="s">
        <v>295</v>
      </c>
      <c r="C12" s="186"/>
      <c r="D12" s="187" t="s">
        <v>303</v>
      </c>
      <c r="E12" s="14">
        <v>110.55</v>
      </c>
      <c r="F12" s="14"/>
      <c r="G12" s="14">
        <v>89.6</v>
      </c>
      <c r="H12" s="53"/>
      <c r="I12" s="54"/>
      <c r="J12" s="14"/>
      <c r="K12" s="14">
        <v>20.95</v>
      </c>
      <c r="L12" s="14"/>
      <c r="M12" s="14"/>
      <c r="N12" s="13"/>
      <c r="O12" s="56"/>
      <c r="P12" s="56"/>
      <c r="Q12" s="132"/>
      <c r="R12" s="132"/>
      <c r="S12" s="132"/>
      <c r="T12" s="132"/>
      <c r="U12" s="134"/>
    </row>
    <row r="13" spans="1:21" ht="27" customHeight="1">
      <c r="A13" s="186" t="s">
        <v>304</v>
      </c>
      <c r="B13" s="186" t="s">
        <v>295</v>
      </c>
      <c r="C13" s="186" t="s">
        <v>298</v>
      </c>
      <c r="D13" s="187" t="s">
        <v>305</v>
      </c>
      <c r="E13" s="14">
        <v>188.24</v>
      </c>
      <c r="F13" s="14"/>
      <c r="G13" s="14">
        <v>83.4</v>
      </c>
      <c r="H13" s="53"/>
      <c r="I13" s="54"/>
      <c r="J13" s="14"/>
      <c r="K13" s="14">
        <v>45.84</v>
      </c>
      <c r="L13" s="14"/>
      <c r="M13" s="14"/>
      <c r="N13" s="13"/>
      <c r="O13" s="56">
        <v>59</v>
      </c>
      <c r="P13" s="56"/>
      <c r="Q13" s="132"/>
      <c r="R13" s="132"/>
      <c r="S13" s="132"/>
      <c r="T13" s="132"/>
      <c r="U13" s="134"/>
    </row>
    <row r="14" spans="1:21" ht="27" customHeight="1">
      <c r="A14" s="186" t="s">
        <v>304</v>
      </c>
      <c r="B14" s="186" t="s">
        <v>295</v>
      </c>
      <c r="C14" s="186" t="s">
        <v>306</v>
      </c>
      <c r="D14" s="187" t="s">
        <v>307</v>
      </c>
      <c r="E14" s="14">
        <v>3.65</v>
      </c>
      <c r="F14" s="14"/>
      <c r="G14" s="14">
        <v>2.35</v>
      </c>
      <c r="H14" s="53"/>
      <c r="I14" s="54"/>
      <c r="J14" s="14"/>
      <c r="K14" s="14">
        <v>1.3</v>
      </c>
      <c r="L14" s="14"/>
      <c r="M14" s="14"/>
      <c r="N14" s="13"/>
      <c r="O14" s="132"/>
      <c r="P14" s="132"/>
      <c r="Q14" s="132"/>
      <c r="R14" s="132"/>
      <c r="S14" s="132"/>
      <c r="T14" s="132"/>
      <c r="U14" s="134"/>
    </row>
    <row r="15" spans="1:21" ht="27" customHeight="1">
      <c r="A15" s="186" t="s">
        <v>300</v>
      </c>
      <c r="B15" s="186" t="s">
        <v>295</v>
      </c>
      <c r="C15" s="186" t="s">
        <v>295</v>
      </c>
      <c r="D15" s="187" t="s">
        <v>308</v>
      </c>
      <c r="E15" s="14">
        <v>50.27</v>
      </c>
      <c r="F15" s="14"/>
      <c r="G15" s="14">
        <v>35</v>
      </c>
      <c r="H15" s="53"/>
      <c r="I15" s="54"/>
      <c r="J15" s="14"/>
      <c r="K15" s="14">
        <v>15.27</v>
      </c>
      <c r="L15" s="14"/>
      <c r="M15" s="14"/>
      <c r="N15" s="13"/>
      <c r="O15" s="132"/>
      <c r="P15" s="132"/>
      <c r="Q15" s="132"/>
      <c r="R15" s="132"/>
      <c r="S15" s="132"/>
      <c r="T15" s="132"/>
      <c r="U15" s="134"/>
    </row>
    <row r="16" spans="1:21" ht="27" customHeight="1">
      <c r="A16" s="186" t="s">
        <v>300</v>
      </c>
      <c r="B16" s="186" t="s">
        <v>295</v>
      </c>
      <c r="C16" s="186" t="s">
        <v>309</v>
      </c>
      <c r="D16" s="187" t="s">
        <v>310</v>
      </c>
      <c r="E16" s="14">
        <v>4.95</v>
      </c>
      <c r="F16" s="14"/>
      <c r="G16" s="14">
        <v>2.95</v>
      </c>
      <c r="H16" s="53"/>
      <c r="I16" s="54"/>
      <c r="J16" s="14"/>
      <c r="K16" s="14">
        <v>2</v>
      </c>
      <c r="L16" s="14"/>
      <c r="M16" s="14"/>
      <c r="N16" s="13"/>
      <c r="O16" s="132"/>
      <c r="P16" s="132"/>
      <c r="Q16" s="132"/>
      <c r="R16" s="132"/>
      <c r="S16" s="132"/>
      <c r="T16" s="132"/>
      <c r="U16" s="134"/>
    </row>
    <row r="17" spans="1:21" ht="27" customHeight="1">
      <c r="A17" s="186" t="s">
        <v>300</v>
      </c>
      <c r="B17" s="186" t="s">
        <v>295</v>
      </c>
      <c r="C17" s="186" t="s">
        <v>311</v>
      </c>
      <c r="D17" s="187" t="s">
        <v>312</v>
      </c>
      <c r="E17" s="14">
        <v>3.59</v>
      </c>
      <c r="F17" s="14"/>
      <c r="G17" s="14">
        <v>2.68</v>
      </c>
      <c r="H17" s="53"/>
      <c r="I17" s="54"/>
      <c r="J17" s="14"/>
      <c r="K17" s="14">
        <v>0.91</v>
      </c>
      <c r="L17" s="14"/>
      <c r="M17" s="14"/>
      <c r="N17" s="13"/>
      <c r="O17" s="132"/>
      <c r="P17" s="132"/>
      <c r="Q17" s="132"/>
      <c r="R17" s="132"/>
      <c r="S17" s="132"/>
      <c r="T17" s="132"/>
      <c r="U17" s="134"/>
    </row>
    <row r="18" spans="1:21" ht="27" customHeight="1">
      <c r="A18" s="186" t="s">
        <v>300</v>
      </c>
      <c r="B18" s="186" t="s">
        <v>295</v>
      </c>
      <c r="C18" s="186" t="s">
        <v>313</v>
      </c>
      <c r="D18" s="187" t="s">
        <v>314</v>
      </c>
      <c r="E18" s="14">
        <v>12.65</v>
      </c>
      <c r="F18" s="14"/>
      <c r="G18" s="14">
        <v>8.75</v>
      </c>
      <c r="H18" s="53"/>
      <c r="I18" s="54"/>
      <c r="J18" s="14"/>
      <c r="K18" s="14">
        <v>3.9</v>
      </c>
      <c r="L18" s="14"/>
      <c r="M18" s="14"/>
      <c r="N18" s="13"/>
      <c r="O18" s="132"/>
      <c r="P18" s="132"/>
      <c r="Q18" s="132"/>
      <c r="R18" s="132"/>
      <c r="S18" s="132"/>
      <c r="T18" s="132"/>
      <c r="U18" s="134"/>
    </row>
    <row r="19" spans="1:21" ht="27" customHeight="1">
      <c r="A19" s="186" t="s">
        <v>300</v>
      </c>
      <c r="B19" s="186" t="s">
        <v>311</v>
      </c>
      <c r="C19" s="186"/>
      <c r="D19" s="187" t="s">
        <v>315</v>
      </c>
      <c r="E19" s="14">
        <v>13.4</v>
      </c>
      <c r="F19" s="14"/>
      <c r="G19" s="14">
        <v>9.8000000000000007</v>
      </c>
      <c r="H19" s="53"/>
      <c r="I19" s="54"/>
      <c r="J19" s="14"/>
      <c r="K19" s="14">
        <v>3.6</v>
      </c>
      <c r="L19" s="14"/>
      <c r="M19" s="14"/>
      <c r="N19" s="13"/>
      <c r="O19" s="132"/>
      <c r="P19" s="132"/>
      <c r="Q19" s="132"/>
      <c r="R19" s="132"/>
      <c r="S19" s="132"/>
      <c r="T19" s="132"/>
      <c r="U19" s="134"/>
    </row>
    <row r="20" spans="1:21" ht="27" customHeight="1">
      <c r="A20" s="186" t="s">
        <v>300</v>
      </c>
      <c r="B20" s="186" t="s">
        <v>311</v>
      </c>
      <c r="C20" s="186" t="s">
        <v>298</v>
      </c>
      <c r="D20" s="187" t="s">
        <v>316</v>
      </c>
      <c r="E20" s="14"/>
      <c r="F20" s="14"/>
      <c r="G20" s="14"/>
      <c r="H20" s="53"/>
      <c r="I20" s="54"/>
      <c r="J20" s="14"/>
      <c r="K20" s="14"/>
      <c r="L20" s="14"/>
      <c r="M20" s="14"/>
      <c r="N20" s="13"/>
      <c r="O20" s="132"/>
      <c r="P20" s="132"/>
      <c r="Q20" s="132"/>
      <c r="R20" s="132"/>
      <c r="S20" s="132"/>
      <c r="T20" s="132"/>
      <c r="U20" s="134"/>
    </row>
    <row r="21" spans="1:21" ht="27" customHeight="1">
      <c r="A21" s="186" t="s">
        <v>317</v>
      </c>
      <c r="B21" s="186"/>
      <c r="C21" s="186"/>
      <c r="D21" s="187" t="s">
        <v>318</v>
      </c>
      <c r="E21" s="14"/>
      <c r="F21" s="14"/>
      <c r="G21" s="14"/>
      <c r="H21" s="53"/>
      <c r="I21" s="54"/>
      <c r="J21" s="14"/>
      <c r="K21" s="14"/>
      <c r="L21" s="14"/>
      <c r="M21" s="14"/>
      <c r="N21" s="13"/>
      <c r="O21" s="132"/>
      <c r="P21" s="132"/>
      <c r="Q21" s="132"/>
      <c r="R21" s="132"/>
      <c r="S21" s="132"/>
      <c r="T21" s="132"/>
      <c r="U21" s="134"/>
    </row>
    <row r="22" spans="1:21" ht="27" customHeight="1">
      <c r="A22" s="186" t="s">
        <v>317</v>
      </c>
      <c r="B22" s="186" t="s">
        <v>298</v>
      </c>
      <c r="C22" s="186"/>
      <c r="D22" s="187" t="s">
        <v>319</v>
      </c>
      <c r="E22" s="14">
        <v>225.29</v>
      </c>
      <c r="F22" s="14"/>
      <c r="G22" s="14">
        <v>70.89</v>
      </c>
      <c r="H22" s="53"/>
      <c r="I22" s="54"/>
      <c r="J22" s="14"/>
      <c r="K22" s="14"/>
      <c r="L22" s="14"/>
      <c r="M22" s="14"/>
      <c r="N22" s="13"/>
      <c r="O22" s="185">
        <v>48.6</v>
      </c>
      <c r="P22" s="132"/>
      <c r="Q22" s="132"/>
      <c r="R22" s="132"/>
      <c r="S22" s="132"/>
      <c r="T22" s="132"/>
      <c r="U22" s="134"/>
    </row>
    <row r="23" spans="1:21" ht="27" customHeight="1">
      <c r="A23" s="186" t="s">
        <v>317</v>
      </c>
      <c r="B23" s="186" t="s">
        <v>298</v>
      </c>
      <c r="C23" s="186" t="s">
        <v>298</v>
      </c>
      <c r="D23" s="187" t="s">
        <v>320</v>
      </c>
      <c r="E23" s="14"/>
      <c r="F23" s="14"/>
      <c r="G23" s="14"/>
      <c r="H23" s="53"/>
      <c r="I23" s="54"/>
      <c r="J23" s="14"/>
      <c r="K23" s="14"/>
      <c r="L23" s="14"/>
      <c r="M23" s="14"/>
      <c r="N23" s="13"/>
      <c r="O23" s="132"/>
      <c r="P23" s="132"/>
      <c r="Q23" s="132"/>
      <c r="R23" s="132"/>
      <c r="S23" s="132"/>
      <c r="T23" s="132"/>
      <c r="U23" s="134"/>
    </row>
    <row r="24" spans="1:21" s="124" customFormat="1" ht="27" customHeight="1">
      <c r="A24" s="186" t="s">
        <v>321</v>
      </c>
      <c r="B24" s="186"/>
      <c r="C24" s="186"/>
      <c r="D24" s="187" t="s">
        <v>322</v>
      </c>
      <c r="E24" s="14"/>
      <c r="F24" s="14"/>
      <c r="G24" s="14"/>
      <c r="H24" s="53"/>
      <c r="I24" s="54"/>
      <c r="J24" s="14"/>
      <c r="K24" s="14"/>
      <c r="L24" s="14"/>
      <c r="M24" s="14"/>
      <c r="N24" s="13"/>
      <c r="O24" s="132"/>
      <c r="P24" s="132"/>
      <c r="Q24" s="132"/>
      <c r="R24" s="132"/>
      <c r="S24" s="132"/>
      <c r="T24" s="132"/>
      <c r="U24" s="134"/>
    </row>
    <row r="25" spans="1:21" s="124" customFormat="1" ht="27" customHeight="1">
      <c r="A25" s="186" t="s">
        <v>323</v>
      </c>
      <c r="B25" s="186" t="s">
        <v>306</v>
      </c>
      <c r="C25" s="186"/>
      <c r="D25" s="187" t="s">
        <v>324</v>
      </c>
      <c r="E25" s="14"/>
      <c r="F25" s="14"/>
      <c r="G25" s="14"/>
      <c r="H25" s="53"/>
      <c r="I25" s="54"/>
      <c r="J25" s="14"/>
      <c r="K25" s="14"/>
      <c r="L25" s="14"/>
      <c r="M25" s="14"/>
      <c r="N25" s="13"/>
      <c r="O25" s="132"/>
      <c r="P25" s="132"/>
      <c r="Q25" s="132"/>
      <c r="R25" s="132"/>
      <c r="S25" s="132"/>
      <c r="T25" s="132"/>
      <c r="U25" s="134"/>
    </row>
    <row r="26" spans="1:21" s="124" customFormat="1" ht="27" customHeight="1">
      <c r="A26" s="186" t="s">
        <v>325</v>
      </c>
      <c r="B26" s="186" t="s">
        <v>326</v>
      </c>
      <c r="C26" s="186" t="s">
        <v>298</v>
      </c>
      <c r="D26" s="188" t="s">
        <v>327</v>
      </c>
      <c r="E26" s="14">
        <v>91.66</v>
      </c>
      <c r="F26" s="14"/>
      <c r="G26" s="14">
        <v>46.25</v>
      </c>
      <c r="H26" s="53"/>
      <c r="I26" s="54"/>
      <c r="J26" s="14"/>
      <c r="K26" s="14">
        <v>35.409999999999997</v>
      </c>
      <c r="L26" s="14"/>
      <c r="M26" s="14"/>
      <c r="N26" s="13"/>
      <c r="O26" s="185">
        <v>10</v>
      </c>
      <c r="P26" s="132"/>
      <c r="Q26" s="132"/>
      <c r="R26" s="132"/>
      <c r="S26" s="132"/>
      <c r="T26" s="132"/>
      <c r="U26" s="134"/>
    </row>
    <row r="27" spans="1:21" s="124" customFormat="1" ht="27" customHeight="1">
      <c r="A27" s="186" t="s">
        <v>113</v>
      </c>
      <c r="B27" s="186"/>
      <c r="C27" s="186"/>
      <c r="D27" s="187" t="s">
        <v>114</v>
      </c>
      <c r="E27" s="14"/>
      <c r="F27" s="14"/>
      <c r="G27" s="14"/>
      <c r="H27" s="53"/>
      <c r="I27" s="54"/>
      <c r="J27" s="14"/>
      <c r="K27" s="14"/>
      <c r="L27" s="14"/>
      <c r="M27" s="14"/>
      <c r="N27" s="13"/>
      <c r="O27" s="132"/>
      <c r="P27" s="132"/>
      <c r="Q27" s="132"/>
      <c r="R27" s="132"/>
      <c r="S27" s="132"/>
      <c r="T27" s="132"/>
      <c r="U27" s="134"/>
    </row>
    <row r="28" spans="1:21" s="124" customFormat="1" ht="27" customHeight="1">
      <c r="A28" s="186" t="s">
        <v>113</v>
      </c>
      <c r="B28" s="186" t="s">
        <v>313</v>
      </c>
      <c r="C28" s="186"/>
      <c r="D28" s="187" t="s">
        <v>114</v>
      </c>
      <c r="E28" s="189">
        <v>559.92999999999995</v>
      </c>
      <c r="F28" s="14"/>
      <c r="G28" s="14"/>
      <c r="H28" s="53"/>
      <c r="I28" s="54"/>
      <c r="J28" s="14"/>
      <c r="K28" s="14"/>
      <c r="L28" s="14"/>
      <c r="M28" s="14"/>
      <c r="N28" s="13"/>
      <c r="O28" s="132">
        <v>559.92999999999995</v>
      </c>
      <c r="P28" s="132"/>
      <c r="Q28" s="132"/>
      <c r="R28" s="132"/>
      <c r="S28" s="132"/>
      <c r="T28" s="132"/>
      <c r="U28" s="134"/>
    </row>
    <row r="29" spans="1:21" s="124" customFormat="1" ht="27" customHeight="1">
      <c r="A29" s="186" t="s">
        <v>113</v>
      </c>
      <c r="B29" s="186" t="s">
        <v>313</v>
      </c>
      <c r="C29" s="186" t="s">
        <v>328</v>
      </c>
      <c r="D29" s="188" t="s">
        <v>114</v>
      </c>
      <c r="E29" s="13"/>
      <c r="F29" s="132"/>
      <c r="G29" s="132"/>
      <c r="H29" s="132"/>
      <c r="I29" s="132"/>
      <c r="J29" s="132"/>
      <c r="K29" s="132"/>
      <c r="L29" s="133"/>
      <c r="M29" s="133"/>
      <c r="N29" s="132"/>
      <c r="O29" s="132"/>
      <c r="P29" s="132"/>
      <c r="Q29" s="132"/>
      <c r="R29" s="132"/>
      <c r="S29" s="132"/>
      <c r="T29" s="132"/>
      <c r="U29" s="134"/>
    </row>
    <row r="30" spans="1:21" s="124" customFormat="1" ht="27" customHeight="1">
      <c r="A30" s="1"/>
      <c r="B30" s="1"/>
      <c r="C30" s="1"/>
      <c r="D30" s="1"/>
      <c r="E30" s="1"/>
      <c r="F30" s="1"/>
      <c r="G30" s="1"/>
      <c r="H30" s="1"/>
      <c r="I30" s="1"/>
      <c r="J30" s="1"/>
      <c r="K30" s="1"/>
      <c r="L30" s="1"/>
      <c r="M30" s="1"/>
      <c r="N30" s="1"/>
      <c r="O30" s="1"/>
      <c r="P30" s="1"/>
      <c r="Q30" s="1"/>
      <c r="R30" s="1"/>
      <c r="S30" s="1"/>
      <c r="T30" s="1"/>
      <c r="U30" s="1"/>
    </row>
    <row r="31" spans="1:21" s="124" customFormat="1" ht="27" customHeight="1">
      <c r="A31" s="1"/>
      <c r="B31" s="1"/>
      <c r="C31" s="1"/>
      <c r="D31" s="1"/>
      <c r="E31" s="1"/>
      <c r="F31" s="1"/>
      <c r="G31" s="1"/>
      <c r="H31" s="1"/>
      <c r="I31" s="1"/>
      <c r="J31" s="1"/>
      <c r="K31" s="1"/>
      <c r="L31" s="1"/>
      <c r="M31" s="1"/>
      <c r="N31" s="1"/>
      <c r="O31" s="1"/>
      <c r="P31" s="1"/>
      <c r="Q31" s="1"/>
      <c r="R31" s="1"/>
      <c r="S31" s="1"/>
      <c r="T31" s="1"/>
      <c r="U31" s="1"/>
    </row>
    <row r="32" spans="1:21" s="124" customFormat="1" ht="27" customHeight="1">
      <c r="A32" s="1"/>
      <c r="B32" s="1"/>
      <c r="C32" s="1"/>
      <c r="D32" s="1"/>
      <c r="E32" s="1"/>
      <c r="F32" s="1"/>
      <c r="G32" s="1"/>
      <c r="H32" s="1"/>
      <c r="I32" s="1"/>
      <c r="J32" s="1"/>
      <c r="K32" s="1"/>
      <c r="L32" s="1"/>
      <c r="M32" s="1"/>
      <c r="N32" s="1"/>
      <c r="O32" s="1"/>
      <c r="P32" s="1"/>
      <c r="Q32" s="1"/>
      <c r="R32" s="1"/>
      <c r="S32" s="1"/>
      <c r="T32" s="1"/>
      <c r="U32" s="1"/>
    </row>
    <row r="33" spans="1:21" s="124" customFormat="1" ht="27" customHeight="1">
      <c r="A33" s="1"/>
      <c r="B33" s="1"/>
      <c r="C33" s="1"/>
      <c r="D33" s="1"/>
      <c r="E33" s="1"/>
      <c r="F33" s="1"/>
      <c r="G33" s="1"/>
      <c r="H33" s="1"/>
      <c r="I33" s="1"/>
      <c r="J33" s="1"/>
      <c r="K33" s="1"/>
      <c r="L33" s="1"/>
      <c r="M33" s="1"/>
      <c r="N33" s="1"/>
      <c r="O33" s="1"/>
      <c r="P33" s="1"/>
      <c r="Q33" s="1"/>
      <c r="R33" s="1"/>
      <c r="S33" s="1"/>
      <c r="T33" s="1"/>
      <c r="U33" s="1"/>
    </row>
    <row r="34" spans="1:21" s="124" customFormat="1" ht="27" customHeight="1">
      <c r="A34" s="1"/>
      <c r="B34" s="1"/>
      <c r="C34" s="1"/>
      <c r="D34" s="1"/>
      <c r="E34" s="1"/>
      <c r="F34" s="1"/>
      <c r="G34" s="1"/>
      <c r="H34" s="1"/>
      <c r="I34" s="1"/>
      <c r="J34" s="1"/>
      <c r="K34" s="1"/>
      <c r="L34" s="1"/>
      <c r="M34" s="1"/>
      <c r="N34" s="1"/>
      <c r="O34" s="1"/>
      <c r="P34" s="1"/>
      <c r="Q34" s="1"/>
      <c r="R34" s="1"/>
      <c r="S34" s="1"/>
      <c r="T34" s="1"/>
      <c r="U34" s="1"/>
    </row>
    <row r="35" spans="1:21" s="124" customFormat="1" ht="27" customHeight="1">
      <c r="A35" s="1"/>
      <c r="B35" s="1"/>
      <c r="C35" s="1"/>
      <c r="D35" s="1"/>
      <c r="E35" s="1"/>
      <c r="F35" s="1"/>
      <c r="G35" s="1"/>
      <c r="H35" s="1"/>
      <c r="I35" s="1"/>
      <c r="J35" s="1"/>
      <c r="K35" s="1"/>
      <c r="L35" s="1"/>
      <c r="M35" s="1"/>
      <c r="N35" s="1"/>
      <c r="O35" s="1"/>
      <c r="P35" s="1"/>
      <c r="Q35" s="1"/>
      <c r="R35" s="1"/>
      <c r="S35" s="1"/>
      <c r="T35" s="1"/>
      <c r="U35" s="1"/>
    </row>
    <row r="36" spans="1:21" s="124" customFormat="1" ht="27" customHeight="1">
      <c r="A36" s="1"/>
      <c r="B36" s="1"/>
      <c r="C36" s="1"/>
      <c r="D36" s="1"/>
      <c r="E36" s="1"/>
      <c r="F36" s="1"/>
      <c r="G36" s="1"/>
      <c r="H36" s="1"/>
      <c r="I36" s="1"/>
      <c r="J36" s="1"/>
      <c r="K36" s="1"/>
      <c r="L36" s="1"/>
      <c r="M36" s="1"/>
      <c r="N36" s="1"/>
      <c r="O36" s="1"/>
      <c r="P36" s="1"/>
      <c r="Q36" s="1"/>
      <c r="R36" s="1"/>
      <c r="S36" s="1"/>
      <c r="T36" s="1"/>
      <c r="U36" s="1"/>
    </row>
  </sheetData>
  <mergeCells count="25">
    <mergeCell ref="M1:N1"/>
    <mergeCell ref="A2:N2"/>
    <mergeCell ref="A3:F3"/>
    <mergeCell ref="S3:T3"/>
    <mergeCell ref="A4:D4"/>
    <mergeCell ref="F4:H4"/>
    <mergeCell ref="L4:N4"/>
    <mergeCell ref="P4:T4"/>
    <mergeCell ref="D5:D6"/>
    <mergeCell ref="E4:E6"/>
    <mergeCell ref="F5:F6"/>
    <mergeCell ref="G5:G6"/>
    <mergeCell ref="H5:H6"/>
    <mergeCell ref="I5:I6"/>
    <mergeCell ref="J4:J6"/>
    <mergeCell ref="K4:K6"/>
    <mergeCell ref="L5:L6"/>
    <mergeCell ref="M5:M6"/>
    <mergeCell ref="S5:S6"/>
    <mergeCell ref="T5:T6"/>
    <mergeCell ref="N5:N6"/>
    <mergeCell ref="O4:O6"/>
    <mergeCell ref="P5:P6"/>
    <mergeCell ref="Q5:Q6"/>
    <mergeCell ref="R5:R6"/>
  </mergeCells>
  <phoneticPr fontId="0" type="noConversion"/>
  <printOptions horizontalCentered="1"/>
  <pageMargins left="0.196527777777778" right="0.196527777777778" top="0.21875" bottom="0.15902777777777799" header="0" footer="0"/>
  <pageSetup paperSize="9" scale="66" orientation="landscape" r:id="rId1"/>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dimension ref="A1:N15"/>
  <sheetViews>
    <sheetView showGridLines="0" showZeros="0" zoomScaleNormal="100" workbookViewId="0">
      <selection activeCell="I8" sqref="I8"/>
    </sheetView>
  </sheetViews>
  <sheetFormatPr defaultColWidth="9.1640625" defaultRowHeight="23.25" customHeight="1"/>
  <cols>
    <col min="1" max="1" width="24.1640625" customWidth="1"/>
    <col min="2" max="2" width="15.33203125" customWidth="1"/>
    <col min="3" max="3" width="13.83203125" customWidth="1"/>
    <col min="4" max="4" width="12.5" customWidth="1"/>
    <col min="5" max="6" width="10.6640625" customWidth="1"/>
    <col min="7" max="7" width="12" customWidth="1"/>
    <col min="8" max="9" width="13.1640625" customWidth="1"/>
    <col min="10" max="10" width="29.33203125" customWidth="1"/>
    <col min="11" max="11" width="15" customWidth="1"/>
    <col min="12" max="13" width="29.83203125" customWidth="1"/>
  </cols>
  <sheetData>
    <row r="1" spans="1:14" ht="23.25" customHeight="1">
      <c r="A1" s="2" t="s">
        <v>272</v>
      </c>
      <c r="M1" s="18"/>
    </row>
    <row r="2" spans="1:14" ht="23.25" customHeight="1">
      <c r="A2" s="3" t="s">
        <v>273</v>
      </c>
      <c r="B2" s="3"/>
      <c r="C2" s="3"/>
      <c r="D2" s="3"/>
      <c r="E2" s="3"/>
      <c r="F2" s="3"/>
      <c r="G2" s="3"/>
      <c r="H2" s="3"/>
      <c r="I2" s="3"/>
      <c r="J2" s="3"/>
      <c r="K2" s="3"/>
      <c r="L2" s="3"/>
      <c r="M2" s="3"/>
    </row>
    <row r="3" spans="1:14" ht="23.25" customHeight="1">
      <c r="A3" s="174" t="s">
        <v>290</v>
      </c>
      <c r="B3" s="4"/>
      <c r="C3" s="4"/>
      <c r="D3" s="4"/>
      <c r="E3" s="4"/>
      <c r="F3" s="4"/>
      <c r="G3" s="4"/>
      <c r="H3" s="4"/>
      <c r="I3" s="4"/>
      <c r="J3" s="4"/>
      <c r="K3" s="4"/>
      <c r="L3" s="4"/>
      <c r="M3" s="19" t="s">
        <v>83</v>
      </c>
    </row>
    <row r="4" spans="1:14" ht="23.25" customHeight="1">
      <c r="A4" s="290" t="s">
        <v>274</v>
      </c>
      <c r="B4" s="5" t="s">
        <v>275</v>
      </c>
      <c r="C4" s="6"/>
      <c r="D4" s="6"/>
      <c r="E4" s="6"/>
      <c r="F4" s="6"/>
      <c r="G4" s="6"/>
      <c r="H4" s="7"/>
      <c r="I4" s="20"/>
      <c r="J4" s="270" t="s">
        <v>276</v>
      </c>
      <c r="K4" s="242" t="s">
        <v>277</v>
      </c>
      <c r="L4" s="242" t="s">
        <v>278</v>
      </c>
      <c r="M4" s="242"/>
      <c r="N4" s="21"/>
    </row>
    <row r="5" spans="1:14" ht="23.25" customHeight="1">
      <c r="A5" s="242"/>
      <c r="B5" s="259" t="s">
        <v>264</v>
      </c>
      <c r="C5" s="242" t="s">
        <v>279</v>
      </c>
      <c r="D5" s="242"/>
      <c r="E5" s="242"/>
      <c r="F5" s="242"/>
      <c r="G5" s="242"/>
      <c r="H5" s="289" t="s">
        <v>280</v>
      </c>
      <c r="I5" s="241"/>
      <c r="J5" s="257"/>
      <c r="K5" s="242"/>
      <c r="L5" s="242" t="s">
        <v>281</v>
      </c>
      <c r="M5" s="242" t="s">
        <v>282</v>
      </c>
      <c r="N5" s="21"/>
    </row>
    <row r="6" spans="1:14" ht="47.25" customHeight="1">
      <c r="A6" s="242"/>
      <c r="B6" s="242"/>
      <c r="C6" s="9" t="s">
        <v>212</v>
      </c>
      <c r="D6" s="9" t="s">
        <v>89</v>
      </c>
      <c r="E6" s="10" t="s">
        <v>283</v>
      </c>
      <c r="F6" s="9" t="s">
        <v>284</v>
      </c>
      <c r="G6" s="9" t="s">
        <v>285</v>
      </c>
      <c r="H6" s="11" t="s">
        <v>118</v>
      </c>
      <c r="I6" s="11" t="s">
        <v>119</v>
      </c>
      <c r="J6" s="282"/>
      <c r="K6" s="242"/>
      <c r="L6" s="242"/>
      <c r="M6" s="242"/>
      <c r="N6" s="21"/>
    </row>
    <row r="7" spans="1:14" s="1" customFormat="1" ht="23.1" customHeight="1">
      <c r="A7" s="12" t="s">
        <v>104</v>
      </c>
      <c r="B7" s="13">
        <f>SUM(C7:M7)</f>
        <v>4193.43</v>
      </c>
      <c r="C7" s="13">
        <v>1678.22</v>
      </c>
      <c r="D7" s="14"/>
      <c r="E7" s="15"/>
      <c r="F7" s="16">
        <v>26</v>
      </c>
      <c r="G7" s="16">
        <v>910.99</v>
      </c>
      <c r="H7" s="13">
        <v>937.02</v>
      </c>
      <c r="I7" s="14">
        <v>641.20000000000005</v>
      </c>
      <c r="J7" s="14"/>
      <c r="K7" s="22"/>
      <c r="L7" s="23"/>
      <c r="M7" s="22"/>
      <c r="N7" s="24"/>
    </row>
    <row r="8" spans="1:14" ht="150" customHeight="1">
      <c r="A8" s="175" t="s">
        <v>291</v>
      </c>
      <c r="B8" s="13">
        <f>SUM(C8:I8)</f>
        <v>4193.43</v>
      </c>
      <c r="C8" s="13">
        <v>1678.22</v>
      </c>
      <c r="D8" s="14"/>
      <c r="E8" s="15"/>
      <c r="F8" s="16">
        <v>26</v>
      </c>
      <c r="G8" s="16">
        <v>910.99</v>
      </c>
      <c r="H8" s="13">
        <v>937.02</v>
      </c>
      <c r="I8" s="14">
        <v>641.20000000000005</v>
      </c>
      <c r="J8" s="198" t="s">
        <v>340</v>
      </c>
      <c r="K8" s="25">
        <v>1</v>
      </c>
      <c r="L8" s="22">
        <v>4193.43</v>
      </c>
      <c r="M8" s="26">
        <v>1</v>
      </c>
      <c r="N8" s="27"/>
    </row>
    <row r="9" spans="1:14" ht="23.1" customHeight="1">
      <c r="B9" s="17"/>
      <c r="C9" s="17"/>
      <c r="D9" s="17"/>
      <c r="E9" s="17"/>
      <c r="F9" s="17"/>
      <c r="G9" s="17"/>
      <c r="H9" s="17"/>
      <c r="I9" s="17"/>
      <c r="J9" s="17"/>
      <c r="K9" s="17"/>
    </row>
    <row r="10" spans="1:14" ht="23.1" customHeight="1">
      <c r="D10" s="17"/>
      <c r="E10" s="17"/>
      <c r="F10" s="17"/>
      <c r="G10" s="17"/>
      <c r="H10" s="17"/>
      <c r="J10" s="17"/>
    </row>
    <row r="11" spans="1:14" ht="23.1" customHeight="1">
      <c r="E11" s="17"/>
      <c r="F11" s="17"/>
      <c r="G11" s="17"/>
    </row>
    <row r="12" spans="1:14" ht="23.1" customHeight="1"/>
    <row r="13" spans="1:14" ht="23.1" customHeight="1"/>
    <row r="14" spans="1:14" ht="23.1" customHeight="1"/>
    <row r="15" spans="1:14" ht="23.1" customHeight="1">
      <c r="M15" s="17"/>
    </row>
  </sheetData>
  <mergeCells count="9">
    <mergeCell ref="L4:M4"/>
    <mergeCell ref="C5:G5"/>
    <mergeCell ref="H5:I5"/>
    <mergeCell ref="A4:A6"/>
    <mergeCell ref="B5:B6"/>
    <mergeCell ref="J4:J6"/>
    <mergeCell ref="K4:K6"/>
    <mergeCell ref="L5:L6"/>
    <mergeCell ref="M5:M6"/>
  </mergeCells>
  <phoneticPr fontId="0" type="noConversion"/>
  <printOptions horizontalCentered="1" verticalCentered="1"/>
  <pageMargins left="0.59027777777777801" right="0.39305555555555599" top="0.46875" bottom="0.39305555555555599" header="0.51180555555555596" footer="0.51180555555555596"/>
  <pageSetup paperSize="9" scale="70" orientation="landscape" r:id="rId1"/>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dimension ref="A1:R29"/>
  <sheetViews>
    <sheetView showGridLines="0" showZeros="0" topLeftCell="A10" workbookViewId="0">
      <selection activeCell="I40" sqref="I40"/>
    </sheetView>
  </sheetViews>
  <sheetFormatPr defaultColWidth="9.1640625" defaultRowHeight="12.75" customHeight="1"/>
  <cols>
    <col min="1" max="1" width="11.33203125" style="1" customWidth="1"/>
    <col min="2" max="3" width="7.5" style="1" customWidth="1"/>
    <col min="4" max="4" width="29.1640625" style="1" customWidth="1"/>
    <col min="5" max="5" width="13" style="1" customWidth="1"/>
    <col min="6" max="6" width="11.83203125" style="1" customWidth="1"/>
    <col min="7" max="7" width="12.83203125" style="1" customWidth="1"/>
    <col min="8" max="8" width="12.1640625" style="1" customWidth="1"/>
    <col min="9" max="9" width="14.33203125" style="1" customWidth="1"/>
    <col min="10" max="10" width="11.83203125" style="1" customWidth="1"/>
    <col min="11" max="13" width="12.33203125" style="1" customWidth="1"/>
    <col min="14" max="14" width="10" style="1" customWidth="1"/>
    <col min="15" max="16" width="13.6640625" style="1" customWidth="1"/>
    <col min="17" max="17" width="11.5" style="1" customWidth="1"/>
    <col min="18" max="16384" width="9.1640625" style="1"/>
  </cols>
  <sheetData>
    <row r="1" spans="1:18" ht="25.5" customHeight="1">
      <c r="A1" s="125" t="s">
        <v>115</v>
      </c>
      <c r="B1" s="60"/>
      <c r="C1" s="60"/>
      <c r="D1" s="60"/>
      <c r="E1" s="60"/>
      <c r="F1" s="60"/>
      <c r="G1" s="60"/>
      <c r="H1" s="60"/>
      <c r="I1" s="60"/>
      <c r="J1" s="60"/>
      <c r="K1" s="60"/>
      <c r="L1" s="60"/>
      <c r="M1" s="60"/>
      <c r="N1" s="60"/>
      <c r="O1" s="60"/>
      <c r="P1" s="60"/>
      <c r="Q1" s="60"/>
      <c r="R1" s="42"/>
    </row>
    <row r="2" spans="1:18" ht="25.5" customHeight="1">
      <c r="A2" s="126" t="s">
        <v>116</v>
      </c>
      <c r="B2" s="126"/>
      <c r="C2" s="126"/>
      <c r="D2" s="126"/>
      <c r="E2" s="126"/>
      <c r="F2" s="126"/>
      <c r="G2" s="126"/>
      <c r="H2" s="126"/>
      <c r="I2" s="126"/>
      <c r="J2" s="126"/>
      <c r="K2" s="126"/>
      <c r="L2" s="126"/>
      <c r="M2" s="126"/>
      <c r="N2" s="126"/>
      <c r="O2" s="126"/>
      <c r="P2" s="126"/>
      <c r="Q2" s="126"/>
      <c r="R2" s="42"/>
    </row>
    <row r="3" spans="1:18" ht="25.5" customHeight="1">
      <c r="A3" s="225" t="s">
        <v>286</v>
      </c>
      <c r="B3" s="225"/>
      <c r="C3" s="225"/>
      <c r="D3" s="225"/>
      <c r="E3" s="225"/>
      <c r="F3" s="225"/>
      <c r="G3" s="225"/>
      <c r="H3" s="225"/>
      <c r="I3" s="60"/>
      <c r="J3" s="60"/>
      <c r="K3" s="60"/>
      <c r="L3" s="60"/>
      <c r="M3" s="60"/>
      <c r="N3" s="60"/>
      <c r="O3" s="60" t="s">
        <v>83</v>
      </c>
      <c r="P3" s="60"/>
      <c r="Q3" s="60"/>
      <c r="R3" s="42"/>
    </row>
    <row r="4" spans="1:18" ht="25.5" customHeight="1">
      <c r="A4" s="227" t="s">
        <v>117</v>
      </c>
      <c r="B4" s="227"/>
      <c r="C4" s="227"/>
      <c r="D4" s="227"/>
      <c r="E4" s="95" t="s">
        <v>118</v>
      </c>
      <c r="F4" s="104"/>
      <c r="G4" s="95"/>
      <c r="H4" s="94"/>
      <c r="I4" s="231" t="s">
        <v>119</v>
      </c>
      <c r="J4" s="231"/>
      <c r="K4" s="231"/>
      <c r="L4" s="231"/>
      <c r="M4" s="231"/>
      <c r="N4" s="231"/>
      <c r="O4" s="231"/>
      <c r="P4" s="231"/>
      <c r="Q4" s="231"/>
      <c r="R4" s="42"/>
    </row>
    <row r="5" spans="1:18" ht="25.5" customHeight="1">
      <c r="A5" s="51" t="s">
        <v>108</v>
      </c>
      <c r="B5" s="51"/>
      <c r="C5" s="51"/>
      <c r="D5" s="70" t="s">
        <v>109</v>
      </c>
      <c r="E5" s="218" t="s">
        <v>104</v>
      </c>
      <c r="F5" s="218" t="s">
        <v>120</v>
      </c>
      <c r="G5" s="218" t="s">
        <v>121</v>
      </c>
      <c r="H5" s="218" t="s">
        <v>122</v>
      </c>
      <c r="I5" s="218" t="s">
        <v>104</v>
      </c>
      <c r="J5" s="218" t="s">
        <v>123</v>
      </c>
      <c r="K5" s="232" t="s">
        <v>124</v>
      </c>
      <c r="L5" s="234" t="s">
        <v>125</v>
      </c>
      <c r="M5" s="236" t="s">
        <v>126</v>
      </c>
      <c r="N5" s="232" t="s">
        <v>127</v>
      </c>
      <c r="O5" s="218" t="s">
        <v>128</v>
      </c>
      <c r="P5" s="218" t="s">
        <v>129</v>
      </c>
      <c r="Q5" s="218" t="s">
        <v>114</v>
      </c>
      <c r="R5" s="42"/>
    </row>
    <row r="6" spans="1:18" ht="49.5" customHeight="1">
      <c r="A6" s="70" t="s">
        <v>110</v>
      </c>
      <c r="B6" s="70" t="s">
        <v>111</v>
      </c>
      <c r="C6" s="70" t="s">
        <v>112</v>
      </c>
      <c r="D6" s="72"/>
      <c r="E6" s="220"/>
      <c r="F6" s="220"/>
      <c r="G6" s="220"/>
      <c r="H6" s="220"/>
      <c r="I6" s="220"/>
      <c r="J6" s="220"/>
      <c r="K6" s="233"/>
      <c r="L6" s="235"/>
      <c r="M6" s="237"/>
      <c r="N6" s="233"/>
      <c r="O6" s="220"/>
      <c r="P6" s="220"/>
      <c r="Q6" s="220"/>
      <c r="R6" s="42"/>
    </row>
    <row r="7" spans="1:18" ht="23.1" customHeight="1">
      <c r="A7" s="63"/>
      <c r="B7" s="63"/>
      <c r="C7" s="63"/>
      <c r="D7" s="64" t="s">
        <v>104</v>
      </c>
      <c r="E7" s="22">
        <f>SUM(F7:H7)</f>
        <v>0</v>
      </c>
      <c r="F7" s="51"/>
      <c r="G7" s="51"/>
      <c r="H7" s="51"/>
      <c r="I7" s="170"/>
      <c r="J7" s="73"/>
      <c r="K7" s="73"/>
      <c r="L7" s="74"/>
      <c r="M7" s="75"/>
      <c r="N7" s="76"/>
      <c r="O7" s="51"/>
      <c r="P7" s="51"/>
      <c r="Q7" s="51"/>
      <c r="R7" s="42"/>
    </row>
    <row r="8" spans="1:18" ht="23.1" customHeight="1">
      <c r="A8" s="65"/>
      <c r="B8" s="65"/>
      <c r="C8" s="65"/>
      <c r="D8" s="181">
        <f>SUM(E8,I8)</f>
        <v>4193.43</v>
      </c>
      <c r="E8" s="22">
        <f>SUM(F8:H8)</f>
        <v>3549.44</v>
      </c>
      <c r="F8" s="176">
        <v>1029.5999999999999</v>
      </c>
      <c r="G8" s="176">
        <v>2199.65</v>
      </c>
      <c r="H8" s="176">
        <v>320.19</v>
      </c>
      <c r="I8" s="170">
        <f>SUM(J8:Q8)</f>
        <v>643.99</v>
      </c>
      <c r="J8" s="73"/>
      <c r="K8" s="73"/>
      <c r="L8" s="74">
        <v>15</v>
      </c>
      <c r="M8" s="75"/>
      <c r="N8" s="177">
        <v>4</v>
      </c>
      <c r="O8" s="176">
        <v>70</v>
      </c>
      <c r="P8" s="176"/>
      <c r="Q8" s="176">
        <v>554.99</v>
      </c>
      <c r="R8" s="42"/>
    </row>
    <row r="9" spans="1:18" ht="23.1" customHeight="1">
      <c r="A9" s="186" t="s">
        <v>292</v>
      </c>
      <c r="B9" s="186"/>
      <c r="C9" s="186"/>
      <c r="D9" s="187" t="s">
        <v>293</v>
      </c>
      <c r="E9" s="14">
        <v>2929.25</v>
      </c>
      <c r="F9" s="14">
        <v>528.85</v>
      </c>
      <c r="G9" s="14">
        <v>1761.15</v>
      </c>
      <c r="H9" s="14">
        <v>320.19</v>
      </c>
      <c r="I9" s="170">
        <f t="shared" ref="I9:I29" si="0">SUM(J9:Q9)</f>
        <v>319.06</v>
      </c>
      <c r="J9" s="13"/>
      <c r="K9" s="13"/>
      <c r="L9" s="13"/>
      <c r="M9" s="13"/>
      <c r="N9" s="13">
        <v>4</v>
      </c>
      <c r="O9" s="13">
        <v>70</v>
      </c>
      <c r="P9" s="13"/>
      <c r="Q9" s="13">
        <v>245.06</v>
      </c>
      <c r="R9" s="42"/>
    </row>
    <row r="10" spans="1:18" ht="23.1" customHeight="1">
      <c r="A10" s="186" t="s">
        <v>294</v>
      </c>
      <c r="B10" s="186" t="s">
        <v>295</v>
      </c>
      <c r="C10" s="186"/>
      <c r="D10" s="187" t="s">
        <v>296</v>
      </c>
      <c r="E10" s="14">
        <v>2929.25</v>
      </c>
      <c r="F10" s="14">
        <v>528.85</v>
      </c>
      <c r="G10" s="14">
        <v>1761.15</v>
      </c>
      <c r="H10" s="14">
        <v>320.19</v>
      </c>
      <c r="I10" s="170">
        <f t="shared" si="0"/>
        <v>0</v>
      </c>
      <c r="J10" s="13"/>
      <c r="K10" s="13"/>
      <c r="L10" s="13"/>
      <c r="M10" s="13"/>
      <c r="N10" s="13"/>
      <c r="O10" s="13"/>
      <c r="P10" s="13"/>
      <c r="Q10" s="13"/>
      <c r="R10" s="42"/>
    </row>
    <row r="11" spans="1:18" ht="23.1" customHeight="1">
      <c r="A11" s="186" t="s">
        <v>297</v>
      </c>
      <c r="B11" s="186" t="s">
        <v>295</v>
      </c>
      <c r="C11" s="186" t="s">
        <v>298</v>
      </c>
      <c r="D11" s="187" t="s">
        <v>299</v>
      </c>
      <c r="E11" s="14">
        <v>2929.25</v>
      </c>
      <c r="F11" s="14">
        <v>528.85</v>
      </c>
      <c r="G11" s="14">
        <v>1761.15</v>
      </c>
      <c r="H11" s="14">
        <v>320.19</v>
      </c>
      <c r="I11" s="170">
        <f t="shared" si="0"/>
        <v>0</v>
      </c>
      <c r="J11" s="13"/>
      <c r="K11" s="13"/>
      <c r="L11" s="13"/>
      <c r="M11" s="13"/>
      <c r="N11" s="13"/>
      <c r="O11" s="13"/>
      <c r="P11" s="13"/>
      <c r="Q11" s="13"/>
      <c r="R11" s="42"/>
    </row>
    <row r="12" spans="1:18" ht="23.1" customHeight="1">
      <c r="A12" s="186" t="s">
        <v>300</v>
      </c>
      <c r="B12" s="186"/>
      <c r="C12" s="186"/>
      <c r="D12" s="187" t="s">
        <v>301</v>
      </c>
      <c r="E12" s="14"/>
      <c r="F12" s="14"/>
      <c r="G12" s="14"/>
      <c r="H12" s="14"/>
      <c r="I12" s="170">
        <f t="shared" si="0"/>
        <v>0</v>
      </c>
      <c r="J12" s="13"/>
      <c r="K12" s="13"/>
      <c r="L12" s="13"/>
      <c r="M12" s="13"/>
      <c r="N12" s="13"/>
      <c r="O12" s="13"/>
      <c r="P12" s="13"/>
      <c r="Q12" s="13"/>
      <c r="R12" s="42"/>
    </row>
    <row r="13" spans="1:18" ht="23.1" customHeight="1">
      <c r="A13" s="186" t="s">
        <v>302</v>
      </c>
      <c r="B13" s="186" t="s">
        <v>295</v>
      </c>
      <c r="C13" s="186"/>
      <c r="D13" s="187" t="s">
        <v>303</v>
      </c>
      <c r="E13" s="14">
        <v>110.55</v>
      </c>
      <c r="F13" s="14">
        <v>90.55</v>
      </c>
      <c r="G13" s="14"/>
      <c r="H13" s="14"/>
      <c r="I13" s="170">
        <f t="shared" si="0"/>
        <v>20</v>
      </c>
      <c r="J13" s="13"/>
      <c r="K13" s="13"/>
      <c r="L13" s="13"/>
      <c r="M13" s="13"/>
      <c r="N13" s="13"/>
      <c r="O13" s="13"/>
      <c r="P13" s="13"/>
      <c r="Q13" s="13">
        <v>20</v>
      </c>
      <c r="R13" s="42"/>
    </row>
    <row r="14" spans="1:18" ht="23.1" customHeight="1">
      <c r="A14" s="186" t="s">
        <v>304</v>
      </c>
      <c r="B14" s="186" t="s">
        <v>295</v>
      </c>
      <c r="C14" s="186" t="s">
        <v>298</v>
      </c>
      <c r="D14" s="187" t="s">
        <v>305</v>
      </c>
      <c r="E14" s="14">
        <v>188.24</v>
      </c>
      <c r="F14" s="14">
        <v>158.24</v>
      </c>
      <c r="G14" s="14"/>
      <c r="H14" s="14"/>
      <c r="I14" s="170">
        <f t="shared" si="0"/>
        <v>30</v>
      </c>
      <c r="J14" s="13"/>
      <c r="K14" s="13"/>
      <c r="L14" s="13"/>
      <c r="M14" s="13"/>
      <c r="N14" s="13"/>
      <c r="O14" s="13"/>
      <c r="P14" s="13"/>
      <c r="Q14" s="13">
        <v>30</v>
      </c>
      <c r="R14" s="42"/>
    </row>
    <row r="15" spans="1:18" ht="23.1" customHeight="1">
      <c r="A15" s="186" t="s">
        <v>304</v>
      </c>
      <c r="B15" s="186" t="s">
        <v>295</v>
      </c>
      <c r="C15" s="186" t="s">
        <v>306</v>
      </c>
      <c r="D15" s="187" t="s">
        <v>307</v>
      </c>
      <c r="E15" s="14">
        <v>3.65</v>
      </c>
      <c r="F15" s="14">
        <v>3.65</v>
      </c>
      <c r="G15" s="14"/>
      <c r="H15" s="14"/>
      <c r="I15" s="170">
        <f t="shared" si="0"/>
        <v>0</v>
      </c>
      <c r="J15" s="13"/>
      <c r="K15" s="13"/>
      <c r="L15" s="13"/>
      <c r="M15" s="13"/>
      <c r="N15" s="13"/>
      <c r="O15" s="13"/>
      <c r="P15" s="13"/>
      <c r="Q15" s="13"/>
      <c r="R15" s="42"/>
    </row>
    <row r="16" spans="1:18" ht="23.1" customHeight="1">
      <c r="A16" s="186" t="s">
        <v>300</v>
      </c>
      <c r="B16" s="186" t="s">
        <v>295</v>
      </c>
      <c r="C16" s="186" t="s">
        <v>295</v>
      </c>
      <c r="D16" s="187" t="s">
        <v>308</v>
      </c>
      <c r="E16" s="14">
        <v>50.27</v>
      </c>
      <c r="F16" s="14">
        <v>50.27</v>
      </c>
      <c r="G16" s="14"/>
      <c r="H16" s="14"/>
      <c r="I16" s="170">
        <f t="shared" si="0"/>
        <v>0</v>
      </c>
      <c r="J16" s="13"/>
      <c r="K16" s="13"/>
      <c r="L16" s="13"/>
      <c r="M16" s="13"/>
      <c r="N16" s="13"/>
      <c r="O16" s="13"/>
      <c r="P16" s="13"/>
      <c r="Q16" s="13"/>
      <c r="R16" s="42"/>
    </row>
    <row r="17" spans="1:18" ht="23.1" customHeight="1">
      <c r="A17" s="186" t="s">
        <v>300</v>
      </c>
      <c r="B17" s="186" t="s">
        <v>295</v>
      </c>
      <c r="C17" s="186" t="s">
        <v>309</v>
      </c>
      <c r="D17" s="187" t="s">
        <v>310</v>
      </c>
      <c r="E17" s="14">
        <v>4.95</v>
      </c>
      <c r="F17" s="14">
        <v>4.95</v>
      </c>
      <c r="G17" s="14"/>
      <c r="H17" s="14"/>
      <c r="I17" s="170">
        <f t="shared" si="0"/>
        <v>0</v>
      </c>
      <c r="J17" s="13"/>
      <c r="K17" s="13"/>
      <c r="L17" s="13"/>
      <c r="M17" s="13"/>
      <c r="N17" s="13"/>
      <c r="O17" s="13"/>
      <c r="P17" s="13"/>
      <c r="Q17" s="13"/>
      <c r="R17" s="42"/>
    </row>
    <row r="18" spans="1:18" s="124" customFormat="1" ht="23.1" customHeight="1">
      <c r="A18" s="186" t="s">
        <v>300</v>
      </c>
      <c r="B18" s="186" t="s">
        <v>295</v>
      </c>
      <c r="C18" s="186" t="s">
        <v>311</v>
      </c>
      <c r="D18" s="187" t="s">
        <v>312</v>
      </c>
      <c r="E18" s="14">
        <v>3.59</v>
      </c>
      <c r="F18" s="14">
        <v>3.59</v>
      </c>
      <c r="G18" s="14"/>
      <c r="H18" s="14"/>
      <c r="I18" s="170">
        <f t="shared" si="0"/>
        <v>0</v>
      </c>
      <c r="J18" s="13"/>
      <c r="K18" s="13"/>
      <c r="L18" s="13"/>
      <c r="M18" s="13"/>
      <c r="N18" s="13"/>
      <c r="O18" s="13"/>
      <c r="P18" s="13"/>
      <c r="Q18" s="13"/>
      <c r="R18" s="127"/>
    </row>
    <row r="19" spans="1:18" s="124" customFormat="1" ht="23.1" customHeight="1">
      <c r="A19" s="186" t="s">
        <v>300</v>
      </c>
      <c r="B19" s="186" t="s">
        <v>295</v>
      </c>
      <c r="C19" s="186" t="s">
        <v>313</v>
      </c>
      <c r="D19" s="187" t="s">
        <v>314</v>
      </c>
      <c r="E19" s="14">
        <v>12.65</v>
      </c>
      <c r="F19" s="14">
        <v>12.65</v>
      </c>
      <c r="G19" s="14"/>
      <c r="H19" s="14"/>
      <c r="I19" s="170">
        <f t="shared" si="0"/>
        <v>0</v>
      </c>
      <c r="J19" s="13"/>
      <c r="K19" s="13"/>
      <c r="L19" s="13"/>
      <c r="M19" s="13"/>
      <c r="N19" s="13"/>
      <c r="O19" s="13"/>
      <c r="P19" s="13"/>
      <c r="Q19" s="13"/>
      <c r="R19" s="127"/>
    </row>
    <row r="20" spans="1:18" s="124" customFormat="1" ht="23.1" customHeight="1">
      <c r="A20" s="186" t="s">
        <v>300</v>
      </c>
      <c r="B20" s="186" t="s">
        <v>311</v>
      </c>
      <c r="C20" s="186"/>
      <c r="D20" s="187" t="s">
        <v>315</v>
      </c>
      <c r="E20" s="14">
        <v>13.4</v>
      </c>
      <c r="F20" s="14">
        <v>13.4</v>
      </c>
      <c r="G20" s="14"/>
      <c r="H20" s="14"/>
      <c r="I20" s="170">
        <f t="shared" si="0"/>
        <v>0</v>
      </c>
      <c r="J20" s="13"/>
      <c r="K20" s="13"/>
      <c r="L20" s="13"/>
      <c r="M20" s="13"/>
      <c r="N20" s="13"/>
      <c r="O20" s="13"/>
      <c r="P20" s="13"/>
      <c r="Q20" s="13"/>
      <c r="R20" s="127"/>
    </row>
    <row r="21" spans="1:18" s="124" customFormat="1" ht="23.1" customHeight="1">
      <c r="A21" s="186" t="s">
        <v>300</v>
      </c>
      <c r="B21" s="186" t="s">
        <v>311</v>
      </c>
      <c r="C21" s="186" t="s">
        <v>298</v>
      </c>
      <c r="D21" s="187" t="s">
        <v>316</v>
      </c>
      <c r="E21" s="14"/>
      <c r="F21" s="14"/>
      <c r="G21" s="14"/>
      <c r="H21" s="14"/>
      <c r="I21" s="170">
        <f t="shared" si="0"/>
        <v>0</v>
      </c>
      <c r="J21" s="13"/>
      <c r="K21" s="13"/>
      <c r="L21" s="13"/>
      <c r="M21" s="13"/>
      <c r="N21" s="13"/>
      <c r="O21" s="13"/>
      <c r="P21" s="13"/>
      <c r="Q21" s="13"/>
      <c r="R21" s="127"/>
    </row>
    <row r="22" spans="1:18" s="124" customFormat="1" ht="23.1" customHeight="1">
      <c r="A22" s="186" t="s">
        <v>317</v>
      </c>
      <c r="B22" s="186"/>
      <c r="C22" s="186"/>
      <c r="D22" s="187" t="s">
        <v>318</v>
      </c>
      <c r="E22" s="14"/>
      <c r="F22" s="14"/>
      <c r="G22" s="14"/>
      <c r="H22" s="14"/>
      <c r="I22" s="170">
        <f t="shared" si="0"/>
        <v>0</v>
      </c>
      <c r="J22" s="13"/>
      <c r="K22" s="13"/>
      <c r="L22" s="13"/>
      <c r="M22" s="13"/>
      <c r="N22" s="13"/>
      <c r="O22" s="13"/>
      <c r="P22" s="13"/>
      <c r="Q22" s="13"/>
      <c r="R22" s="127"/>
    </row>
    <row r="23" spans="1:18" s="124" customFormat="1" ht="23.1" customHeight="1">
      <c r="A23" s="186" t="s">
        <v>317</v>
      </c>
      <c r="B23" s="186" t="s">
        <v>298</v>
      </c>
      <c r="C23" s="186"/>
      <c r="D23" s="187" t="s">
        <v>319</v>
      </c>
      <c r="E23" s="14">
        <v>225.29</v>
      </c>
      <c r="F23" s="14">
        <v>71.790000000000006</v>
      </c>
      <c r="G23" s="14">
        <v>138.5</v>
      </c>
      <c r="H23" s="14"/>
      <c r="I23" s="170">
        <f t="shared" si="0"/>
        <v>15</v>
      </c>
      <c r="J23" s="13"/>
      <c r="K23" s="13"/>
      <c r="L23" s="13">
        <v>15</v>
      </c>
      <c r="M23" s="13"/>
      <c r="N23" s="13"/>
      <c r="O23" s="13"/>
      <c r="P23" s="13"/>
      <c r="Q23" s="13"/>
    </row>
    <row r="24" spans="1:18" s="124" customFormat="1" ht="23.1" customHeight="1">
      <c r="A24" s="186" t="s">
        <v>317</v>
      </c>
      <c r="B24" s="186" t="s">
        <v>298</v>
      </c>
      <c r="C24" s="186" t="s">
        <v>298</v>
      </c>
      <c r="D24" s="187" t="s">
        <v>320</v>
      </c>
      <c r="E24" s="14"/>
      <c r="F24" s="14"/>
      <c r="G24" s="14"/>
      <c r="H24" s="14"/>
      <c r="I24" s="170">
        <f t="shared" si="0"/>
        <v>0</v>
      </c>
      <c r="J24" s="13"/>
      <c r="K24" s="13"/>
      <c r="L24" s="13"/>
      <c r="M24" s="13"/>
      <c r="N24" s="13"/>
      <c r="O24" s="13"/>
      <c r="P24" s="13"/>
      <c r="Q24" s="13"/>
    </row>
    <row r="25" spans="1:18" s="124" customFormat="1" ht="23.1" customHeight="1">
      <c r="A25" s="186" t="s">
        <v>321</v>
      </c>
      <c r="B25" s="186"/>
      <c r="C25" s="186"/>
      <c r="D25" s="187" t="s">
        <v>322</v>
      </c>
      <c r="E25" s="14"/>
      <c r="F25" s="14"/>
      <c r="G25" s="14"/>
      <c r="H25" s="14"/>
      <c r="I25" s="170">
        <f t="shared" si="0"/>
        <v>0</v>
      </c>
      <c r="J25" s="13"/>
      <c r="K25" s="13"/>
      <c r="L25" s="13"/>
      <c r="M25" s="13"/>
      <c r="N25" s="13"/>
      <c r="O25" s="13"/>
      <c r="P25" s="13"/>
      <c r="Q25" s="13"/>
    </row>
    <row r="26" spans="1:18" s="124" customFormat="1" ht="23.1" customHeight="1">
      <c r="A26" s="186" t="s">
        <v>323</v>
      </c>
      <c r="B26" s="186" t="s">
        <v>306</v>
      </c>
      <c r="C26" s="186"/>
      <c r="D26" s="187" t="s">
        <v>324</v>
      </c>
      <c r="E26" s="14"/>
      <c r="F26" s="14"/>
      <c r="G26" s="14"/>
      <c r="H26" s="14"/>
      <c r="I26" s="170">
        <f t="shared" si="0"/>
        <v>0</v>
      </c>
      <c r="J26" s="13"/>
      <c r="K26" s="13"/>
      <c r="L26" s="13"/>
      <c r="M26" s="13"/>
      <c r="N26" s="13"/>
      <c r="O26" s="13"/>
      <c r="P26" s="13"/>
      <c r="Q26" s="13"/>
    </row>
    <row r="27" spans="1:18" s="124" customFormat="1" ht="23.1" customHeight="1">
      <c r="A27" s="186" t="s">
        <v>325</v>
      </c>
      <c r="B27" s="186" t="s">
        <v>326</v>
      </c>
      <c r="C27" s="186" t="s">
        <v>298</v>
      </c>
      <c r="D27" s="188" t="s">
        <v>327</v>
      </c>
      <c r="E27" s="14">
        <v>91.66</v>
      </c>
      <c r="F27" s="14">
        <v>91.66</v>
      </c>
      <c r="G27" s="14"/>
      <c r="H27" s="14"/>
      <c r="I27" s="170">
        <f t="shared" si="0"/>
        <v>0</v>
      </c>
      <c r="J27" s="13"/>
      <c r="K27" s="13"/>
      <c r="L27" s="13"/>
      <c r="M27" s="13"/>
      <c r="N27" s="13"/>
      <c r="O27" s="13"/>
      <c r="P27" s="13"/>
      <c r="Q27" s="13"/>
    </row>
    <row r="28" spans="1:18" s="124" customFormat="1" ht="23.1" customHeight="1">
      <c r="A28" s="186" t="s">
        <v>113</v>
      </c>
      <c r="B28" s="186"/>
      <c r="C28" s="186"/>
      <c r="D28" s="187" t="s">
        <v>114</v>
      </c>
      <c r="E28" s="14"/>
      <c r="F28" s="14"/>
      <c r="G28" s="14"/>
      <c r="H28" s="14"/>
      <c r="I28" s="170">
        <f t="shared" si="0"/>
        <v>0</v>
      </c>
      <c r="J28" s="13"/>
      <c r="K28" s="13"/>
      <c r="L28" s="13"/>
      <c r="M28" s="13"/>
      <c r="N28" s="13"/>
      <c r="O28" s="13"/>
      <c r="P28" s="13"/>
      <c r="Q28" s="13"/>
    </row>
    <row r="29" spans="1:18" s="124" customFormat="1" ht="23.1" customHeight="1">
      <c r="A29" s="186" t="s">
        <v>113</v>
      </c>
      <c r="B29" s="186" t="s">
        <v>313</v>
      </c>
      <c r="C29" s="186"/>
      <c r="D29" s="187" t="s">
        <v>114</v>
      </c>
      <c r="E29" s="14">
        <v>559.92999999999995</v>
      </c>
      <c r="F29" s="14"/>
      <c r="G29" s="14">
        <v>300</v>
      </c>
      <c r="H29" s="14"/>
      <c r="I29" s="170">
        <f t="shared" si="0"/>
        <v>259.93</v>
      </c>
      <c r="J29" s="13"/>
      <c r="K29" s="13"/>
      <c r="L29" s="13"/>
      <c r="M29" s="13"/>
      <c r="N29" s="13"/>
      <c r="O29" s="13"/>
      <c r="P29" s="13"/>
      <c r="Q29" s="13">
        <v>259.93</v>
      </c>
    </row>
  </sheetData>
  <mergeCells count="16">
    <mergeCell ref="A3:H3"/>
    <mergeCell ref="A4:D4"/>
    <mergeCell ref="I4:Q4"/>
    <mergeCell ref="E5:E6"/>
    <mergeCell ref="F5:F6"/>
    <mergeCell ref="G5:G6"/>
    <mergeCell ref="H5:H6"/>
    <mergeCell ref="I5:I6"/>
    <mergeCell ref="J5:J6"/>
    <mergeCell ref="K5:K6"/>
    <mergeCell ref="L5:L6"/>
    <mergeCell ref="M5:M6"/>
    <mergeCell ref="N5:N6"/>
    <mergeCell ref="O5:O6"/>
    <mergeCell ref="P5:P6"/>
    <mergeCell ref="Q5:Q6"/>
  </mergeCells>
  <phoneticPr fontId="0" type="noConversion"/>
  <printOptions horizontalCentered="1"/>
  <pageMargins left="0.196527777777778" right="0.196527777777778" top="0.22916666666666699" bottom="0.15902777777777799" header="0" footer="0"/>
  <pageSetup paperSize="9" scale="75"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R7"/>
  <sheetViews>
    <sheetView showGridLines="0" showZeros="0" workbookViewId="0">
      <selection activeCell="F21" sqref="F21"/>
    </sheetView>
  </sheetViews>
  <sheetFormatPr defaultColWidth="9.1640625" defaultRowHeight="12.75" customHeight="1"/>
  <cols>
    <col min="1" max="1" width="10.1640625" customWidth="1"/>
    <col min="2" max="2" width="8.1640625" customWidth="1"/>
    <col min="3" max="3" width="6.83203125" customWidth="1"/>
    <col min="4" max="4" width="37.33203125" customWidth="1"/>
    <col min="5" max="5" width="14.6640625" customWidth="1"/>
    <col min="6" max="17" width="12.6640625" customWidth="1"/>
  </cols>
  <sheetData>
    <row r="1" spans="1:18" ht="25.5" customHeight="1">
      <c r="A1" s="2" t="s">
        <v>130</v>
      </c>
      <c r="B1" s="60"/>
      <c r="C1" s="60"/>
      <c r="D1" s="60"/>
      <c r="E1" s="60"/>
      <c r="F1" s="60"/>
      <c r="G1" s="60"/>
      <c r="H1" s="60"/>
      <c r="I1" s="60"/>
      <c r="J1" s="60"/>
      <c r="K1" s="60"/>
      <c r="L1" s="60"/>
      <c r="M1" s="60"/>
      <c r="N1" s="60"/>
      <c r="O1" s="60"/>
      <c r="P1" s="60"/>
      <c r="Q1" s="18"/>
      <c r="R1" s="44"/>
    </row>
    <row r="2" spans="1:18" ht="25.5" customHeight="1">
      <c r="A2" s="61" t="s">
        <v>131</v>
      </c>
      <c r="B2" s="61"/>
      <c r="C2" s="61"/>
      <c r="D2" s="61"/>
      <c r="E2" s="61"/>
      <c r="F2" s="61"/>
      <c r="G2" s="61"/>
      <c r="H2" s="61"/>
      <c r="I2" s="61"/>
      <c r="J2" s="61"/>
      <c r="K2" s="61"/>
      <c r="L2" s="61"/>
      <c r="M2" s="61"/>
      <c r="N2" s="61"/>
      <c r="O2" s="61"/>
      <c r="P2" s="61"/>
      <c r="Q2" s="61"/>
      <c r="R2" s="44"/>
    </row>
    <row r="3" spans="1:18" ht="25.5" customHeight="1">
      <c r="A3" s="239" t="s">
        <v>286</v>
      </c>
      <c r="B3" s="240"/>
      <c r="C3" s="240"/>
      <c r="D3" s="240"/>
      <c r="E3" s="240"/>
      <c r="F3" s="240"/>
      <c r="G3" s="240"/>
      <c r="H3" s="240"/>
      <c r="I3" s="60"/>
      <c r="J3" s="60"/>
      <c r="K3" s="60"/>
      <c r="L3" s="60"/>
      <c r="M3" s="60"/>
      <c r="N3" s="60"/>
      <c r="O3" s="60"/>
      <c r="P3" s="60"/>
      <c r="Q3" s="55" t="s">
        <v>83</v>
      </c>
      <c r="R3" s="44"/>
    </row>
    <row r="4" spans="1:18" ht="19.5" customHeight="1">
      <c r="A4" s="227" t="s">
        <v>117</v>
      </c>
      <c r="B4" s="227"/>
      <c r="C4" s="227"/>
      <c r="D4" s="241" t="s">
        <v>132</v>
      </c>
      <c r="E4" s="219" t="s">
        <v>133</v>
      </c>
      <c r="F4" s="219" t="s">
        <v>134</v>
      </c>
      <c r="G4" s="243" t="s">
        <v>135</v>
      </c>
      <c r="H4" s="219" t="s">
        <v>136</v>
      </c>
      <c r="I4" s="231" t="s">
        <v>137</v>
      </c>
      <c r="J4" s="238" t="s">
        <v>138</v>
      </c>
      <c r="K4" s="238" t="s">
        <v>139</v>
      </c>
      <c r="L4" s="238" t="s">
        <v>140</v>
      </c>
      <c r="M4" s="238" t="s">
        <v>141</v>
      </c>
      <c r="N4" s="238" t="s">
        <v>122</v>
      </c>
      <c r="O4" s="238" t="s">
        <v>142</v>
      </c>
      <c r="P4" s="238" t="s">
        <v>143</v>
      </c>
      <c r="Q4" s="231" t="s">
        <v>114</v>
      </c>
      <c r="R4" s="42"/>
    </row>
    <row r="5" spans="1:18" ht="15" customHeight="1">
      <c r="A5" s="231" t="s">
        <v>110</v>
      </c>
      <c r="B5" s="231" t="s">
        <v>111</v>
      </c>
      <c r="C5" s="231" t="s">
        <v>112</v>
      </c>
      <c r="D5" s="242"/>
      <c r="E5" s="231"/>
      <c r="F5" s="231"/>
      <c r="G5" s="244"/>
      <c r="H5" s="231"/>
      <c r="I5" s="231"/>
      <c r="J5" s="238"/>
      <c r="K5" s="238"/>
      <c r="L5" s="238"/>
      <c r="M5" s="238"/>
      <c r="N5" s="238"/>
      <c r="O5" s="238"/>
      <c r="P5" s="238"/>
      <c r="Q5" s="231"/>
      <c r="R5" s="42"/>
    </row>
    <row r="6" spans="1:18" ht="15" customHeight="1">
      <c r="A6" s="231"/>
      <c r="B6" s="231"/>
      <c r="C6" s="231"/>
      <c r="D6" s="242"/>
      <c r="E6" s="231"/>
      <c r="F6" s="231"/>
      <c r="G6" s="244"/>
      <c r="H6" s="231"/>
      <c r="I6" s="231"/>
      <c r="J6" s="238"/>
      <c r="K6" s="238"/>
      <c r="L6" s="238"/>
      <c r="M6" s="238"/>
      <c r="N6" s="238"/>
      <c r="O6" s="238"/>
      <c r="P6" s="238"/>
      <c r="Q6" s="231"/>
      <c r="R6" s="42"/>
    </row>
    <row r="7" spans="1:18" s="1" customFormat="1" ht="24.95" customHeight="1">
      <c r="A7" s="63"/>
      <c r="B7" s="63"/>
      <c r="C7" s="63"/>
      <c r="D7" s="64" t="s">
        <v>104</v>
      </c>
      <c r="E7" s="13">
        <f>SUM(F7:Q7)</f>
        <v>4193.43</v>
      </c>
      <c r="F7" s="13">
        <v>1029.5999999999999</v>
      </c>
      <c r="G7" s="13">
        <v>2199.65</v>
      </c>
      <c r="H7" s="13">
        <v>4</v>
      </c>
      <c r="I7" s="13">
        <v>70</v>
      </c>
      <c r="J7" s="14"/>
      <c r="K7" s="14">
        <v>15</v>
      </c>
      <c r="L7" s="14"/>
      <c r="M7" s="14"/>
      <c r="N7" s="14">
        <v>320.19</v>
      </c>
      <c r="O7" s="14"/>
      <c r="P7" s="14"/>
      <c r="Q7" s="13">
        <v>554.99</v>
      </c>
      <c r="R7" s="42"/>
    </row>
  </sheetData>
  <mergeCells count="19">
    <mergeCell ref="A3:H3"/>
    <mergeCell ref="A4:C4"/>
    <mergeCell ref="A5:A6"/>
    <mergeCell ref="B5:B6"/>
    <mergeCell ref="C5:C6"/>
    <mergeCell ref="D4:D6"/>
    <mergeCell ref="E4:E6"/>
    <mergeCell ref="F4:F6"/>
    <mergeCell ref="G4:G6"/>
    <mergeCell ref="H4:H6"/>
    <mergeCell ref="N4:N6"/>
    <mergeCell ref="O4:O6"/>
    <mergeCell ref="P4:P6"/>
    <mergeCell ref="Q4:Q6"/>
    <mergeCell ref="I4:I6"/>
    <mergeCell ref="J4:J6"/>
    <mergeCell ref="K4:K6"/>
    <mergeCell ref="L4:L6"/>
    <mergeCell ref="M4:M6"/>
  </mergeCells>
  <phoneticPr fontId="0" type="noConversion"/>
  <printOptions horizontalCentered="1"/>
  <pageMargins left="0.196527777777778" right="0.196527777777778" top="0.47916666666666702" bottom="0.59027777777777801" header="0" footer="0"/>
  <pageSetup paperSize="9" scale="75"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U24"/>
  <sheetViews>
    <sheetView showGridLines="0" showZeros="0" topLeftCell="E6" zoomScaleNormal="100" workbookViewId="0">
      <selection activeCell="E6" sqref="E6:U20"/>
    </sheetView>
  </sheetViews>
  <sheetFormatPr defaultColWidth="9.1640625" defaultRowHeight="12.75" customHeight="1"/>
  <cols>
    <col min="1" max="1" width="10.6640625" customWidth="1"/>
    <col min="2" max="3" width="7.5" customWidth="1"/>
    <col min="4" max="4" width="33.5" customWidth="1"/>
    <col min="5" max="5" width="13.5" customWidth="1"/>
    <col min="6" max="7" width="12.1640625" customWidth="1"/>
    <col min="8" max="8" width="12.33203125" customWidth="1"/>
    <col min="9" max="9" width="12.1640625" customWidth="1"/>
    <col min="10" max="10" width="11.1640625" customWidth="1"/>
    <col min="11" max="11" width="12.1640625" customWidth="1"/>
    <col min="12" max="16" width="12.6640625" customWidth="1"/>
    <col min="17" max="17" width="10.33203125" customWidth="1"/>
    <col min="18" max="18" width="12.1640625" customWidth="1"/>
    <col min="19" max="21" width="10.33203125" customWidth="1"/>
  </cols>
  <sheetData>
    <row r="1" spans="1:21" ht="23.25" customHeight="1">
      <c r="A1" s="2" t="s">
        <v>144</v>
      </c>
      <c r="B1" s="79"/>
      <c r="C1" s="79"/>
      <c r="D1" s="80"/>
      <c r="E1" s="91"/>
      <c r="F1" s="91"/>
      <c r="G1" s="91"/>
      <c r="H1" s="91"/>
      <c r="I1" s="91"/>
      <c r="J1" s="91"/>
      <c r="K1" s="91"/>
      <c r="L1" s="91"/>
      <c r="M1" s="91"/>
      <c r="N1" s="91"/>
      <c r="O1" s="80"/>
      <c r="P1" s="80"/>
      <c r="Q1" s="91"/>
      <c r="S1" s="44"/>
      <c r="T1" s="245"/>
      <c r="U1" s="245"/>
    </row>
    <row r="2" spans="1:21" ht="23.25" customHeight="1">
      <c r="A2" s="93" t="s">
        <v>145</v>
      </c>
      <c r="B2" s="93"/>
      <c r="C2" s="93"/>
      <c r="D2" s="93"/>
      <c r="E2" s="93"/>
      <c r="F2" s="93"/>
      <c r="G2" s="93"/>
      <c r="H2" s="93"/>
      <c r="I2" s="93"/>
      <c r="J2" s="93"/>
      <c r="K2" s="93"/>
      <c r="L2" s="93"/>
      <c r="M2" s="93"/>
      <c r="N2" s="93"/>
      <c r="O2" s="93"/>
      <c r="P2" s="93"/>
      <c r="Q2" s="93"/>
      <c r="R2" s="93"/>
      <c r="S2" s="44"/>
      <c r="T2" s="44"/>
      <c r="U2" s="44"/>
    </row>
    <row r="3" spans="1:21" ht="23.25" customHeight="1">
      <c r="A3" s="246" t="s">
        <v>287</v>
      </c>
      <c r="B3" s="247"/>
      <c r="C3" s="247"/>
      <c r="D3" s="247"/>
      <c r="E3" s="247"/>
      <c r="F3" s="247"/>
      <c r="G3" s="247"/>
      <c r="H3" s="91"/>
      <c r="I3" s="91"/>
      <c r="J3" s="91"/>
      <c r="K3" s="91"/>
      <c r="L3" s="91"/>
      <c r="M3" s="91"/>
      <c r="N3" s="91"/>
      <c r="O3" s="80"/>
      <c r="P3" s="80"/>
      <c r="Q3" s="91"/>
      <c r="S3" s="44"/>
      <c r="T3" s="248" t="s">
        <v>83</v>
      </c>
      <c r="U3" s="248"/>
    </row>
    <row r="4" spans="1:21" ht="23.25" customHeight="1">
      <c r="A4" s="219" t="s">
        <v>117</v>
      </c>
      <c r="B4" s="219"/>
      <c r="C4" s="219"/>
      <c r="D4" s="241" t="s">
        <v>109</v>
      </c>
      <c r="E4" s="250" t="s">
        <v>133</v>
      </c>
      <c r="F4" s="231" t="s">
        <v>146</v>
      </c>
      <c r="G4" s="231"/>
      <c r="H4" s="231"/>
      <c r="I4" s="231"/>
      <c r="J4" s="231"/>
      <c r="K4" s="231" t="s">
        <v>147</v>
      </c>
      <c r="L4" s="231"/>
      <c r="M4" s="231"/>
      <c r="N4" s="231"/>
      <c r="O4" s="231"/>
      <c r="P4" s="238"/>
      <c r="Q4" s="231" t="s">
        <v>148</v>
      </c>
      <c r="R4" s="231" t="s">
        <v>149</v>
      </c>
      <c r="S4" s="231"/>
      <c r="T4" s="231"/>
      <c r="U4" s="231"/>
    </row>
    <row r="5" spans="1:21" ht="36.75" customHeight="1">
      <c r="A5" s="70" t="s">
        <v>110</v>
      </c>
      <c r="B5" s="70" t="s">
        <v>111</v>
      </c>
      <c r="C5" s="70" t="s">
        <v>112</v>
      </c>
      <c r="D5" s="249"/>
      <c r="E5" s="251"/>
      <c r="F5" s="51" t="s">
        <v>104</v>
      </c>
      <c r="G5" s="51" t="s">
        <v>150</v>
      </c>
      <c r="H5" s="51" t="s">
        <v>151</v>
      </c>
      <c r="I5" s="51" t="s">
        <v>152</v>
      </c>
      <c r="J5" s="51" t="s">
        <v>153</v>
      </c>
      <c r="K5" s="51" t="s">
        <v>104</v>
      </c>
      <c r="L5" s="51" t="s">
        <v>154</v>
      </c>
      <c r="M5" s="51" t="s">
        <v>155</v>
      </c>
      <c r="N5" s="51" t="s">
        <v>156</v>
      </c>
      <c r="O5" s="51" t="s">
        <v>157</v>
      </c>
      <c r="P5" s="62" t="s">
        <v>158</v>
      </c>
      <c r="Q5" s="231"/>
      <c r="R5" s="51" t="s">
        <v>104</v>
      </c>
      <c r="S5" s="98" t="s">
        <v>159</v>
      </c>
      <c r="T5" s="98" t="s">
        <v>160</v>
      </c>
      <c r="U5" s="98" t="s">
        <v>149</v>
      </c>
    </row>
    <row r="6" spans="1:21" s="1" customFormat="1" ht="27" customHeight="1">
      <c r="A6" s="63"/>
      <c r="B6" s="63"/>
      <c r="C6" s="63"/>
      <c r="D6" s="64" t="s">
        <v>104</v>
      </c>
      <c r="E6" s="171">
        <f>F6+K6+R6</f>
        <v>1029.5999999999999</v>
      </c>
      <c r="F6" s="13">
        <f>G6+H6+I6+J6</f>
        <v>788.36</v>
      </c>
      <c r="G6" s="13">
        <v>408.31</v>
      </c>
      <c r="H6" s="13">
        <v>91.67</v>
      </c>
      <c r="I6" s="13">
        <v>170.4</v>
      </c>
      <c r="J6" s="13">
        <v>117.98</v>
      </c>
      <c r="K6" s="14">
        <f>L6+M6+N6+O6+P6+Q6</f>
        <v>188.24</v>
      </c>
      <c r="L6" s="13">
        <v>188.24</v>
      </c>
      <c r="M6" s="13"/>
      <c r="N6" s="13"/>
      <c r="O6" s="13"/>
      <c r="P6" s="13"/>
      <c r="Q6" s="13"/>
      <c r="R6" s="13">
        <f>S6+T6+U6</f>
        <v>53</v>
      </c>
      <c r="S6" s="13"/>
      <c r="T6" s="13"/>
      <c r="U6" s="13">
        <v>53</v>
      </c>
    </row>
    <row r="7" spans="1:21" ht="27" customHeight="1">
      <c r="A7" s="186" t="s">
        <v>292</v>
      </c>
      <c r="B7" s="186"/>
      <c r="C7" s="186"/>
      <c r="D7" s="187" t="s">
        <v>293</v>
      </c>
      <c r="E7" s="14">
        <f>F7+K7+R7</f>
        <v>841.36</v>
      </c>
      <c r="F7" s="13">
        <f t="shared" ref="F7:F9" si="0">G7+H7+I7+J7</f>
        <v>788.36</v>
      </c>
      <c r="G7" s="13">
        <v>408.31</v>
      </c>
      <c r="H7" s="13">
        <v>91.67</v>
      </c>
      <c r="I7" s="13">
        <v>170.4</v>
      </c>
      <c r="J7" s="13">
        <v>117.98</v>
      </c>
      <c r="K7" s="14">
        <f t="shared" ref="K7:K9" si="1">L7+M7+N7+O7+P7+Q7</f>
        <v>0</v>
      </c>
      <c r="L7" s="13"/>
      <c r="M7" s="13"/>
      <c r="N7" s="13"/>
      <c r="O7" s="13"/>
      <c r="P7" s="13"/>
      <c r="Q7" s="13"/>
      <c r="R7" s="13">
        <f t="shared" ref="R7:R9" si="2">S7+T7+U7</f>
        <v>53</v>
      </c>
      <c r="S7" s="13"/>
      <c r="T7" s="13"/>
      <c r="U7" s="13">
        <v>53</v>
      </c>
    </row>
    <row r="8" spans="1:21" ht="27" customHeight="1">
      <c r="A8" s="186" t="s">
        <v>294</v>
      </c>
      <c r="B8" s="186" t="s">
        <v>295</v>
      </c>
      <c r="C8" s="186"/>
      <c r="D8" s="187" t="s">
        <v>296</v>
      </c>
      <c r="E8" s="14">
        <f t="shared" ref="E8:E9" si="3">F8+K8+R8</f>
        <v>841.36</v>
      </c>
      <c r="F8" s="13">
        <f t="shared" si="0"/>
        <v>788.36</v>
      </c>
      <c r="G8" s="13">
        <v>408.31</v>
      </c>
      <c r="H8" s="13">
        <v>91.67</v>
      </c>
      <c r="I8" s="13">
        <v>170.4</v>
      </c>
      <c r="J8" s="13">
        <v>117.98</v>
      </c>
      <c r="K8" s="14">
        <f t="shared" si="1"/>
        <v>0</v>
      </c>
      <c r="L8" s="13"/>
      <c r="M8" s="13"/>
      <c r="N8" s="13"/>
      <c r="O8" s="13"/>
      <c r="P8" s="13"/>
      <c r="Q8" s="13"/>
      <c r="R8" s="13">
        <f t="shared" si="2"/>
        <v>53</v>
      </c>
      <c r="S8" s="13"/>
      <c r="T8" s="13"/>
      <c r="U8" s="13">
        <v>53</v>
      </c>
    </row>
    <row r="9" spans="1:21" ht="27" customHeight="1">
      <c r="A9" s="186" t="s">
        <v>297</v>
      </c>
      <c r="B9" s="186" t="s">
        <v>295</v>
      </c>
      <c r="C9" s="186" t="s">
        <v>298</v>
      </c>
      <c r="D9" s="187" t="s">
        <v>299</v>
      </c>
      <c r="E9" s="14">
        <f t="shared" si="3"/>
        <v>841.36</v>
      </c>
      <c r="F9" s="13">
        <f t="shared" si="0"/>
        <v>788.36</v>
      </c>
      <c r="G9" s="13">
        <v>408.31</v>
      </c>
      <c r="H9" s="13">
        <v>91.67</v>
      </c>
      <c r="I9" s="13">
        <v>170.4</v>
      </c>
      <c r="J9" s="13">
        <v>117.98</v>
      </c>
      <c r="K9" s="14">
        <f t="shared" si="1"/>
        <v>0</v>
      </c>
      <c r="L9" s="13"/>
      <c r="M9" s="13"/>
      <c r="N9" s="13"/>
      <c r="O9" s="13"/>
      <c r="P9" s="13"/>
      <c r="Q9" s="13"/>
      <c r="R9" s="13">
        <f t="shared" si="2"/>
        <v>53</v>
      </c>
      <c r="S9" s="13"/>
      <c r="T9" s="13"/>
      <c r="U9" s="13">
        <v>53</v>
      </c>
    </row>
    <row r="10" spans="1:21" s="59" customFormat="1" ht="27" customHeight="1">
      <c r="A10" s="186" t="s">
        <v>300</v>
      </c>
      <c r="B10" s="186"/>
      <c r="C10" s="186"/>
      <c r="D10" s="187" t="s">
        <v>301</v>
      </c>
      <c r="E10" s="14"/>
      <c r="F10" s="69"/>
      <c r="G10" s="69"/>
      <c r="H10" s="69"/>
      <c r="I10" s="69"/>
      <c r="J10" s="69"/>
      <c r="K10" s="14"/>
      <c r="L10" s="13"/>
      <c r="M10" s="13"/>
      <c r="N10" s="13"/>
      <c r="O10" s="13"/>
      <c r="P10" s="13"/>
      <c r="Q10" s="69"/>
      <c r="R10" s="69"/>
      <c r="S10" s="69"/>
      <c r="T10" s="69"/>
      <c r="U10" s="69"/>
    </row>
    <row r="11" spans="1:21" s="59" customFormat="1" ht="27" customHeight="1">
      <c r="A11" s="186" t="s">
        <v>302</v>
      </c>
      <c r="B11" s="186" t="s">
        <v>295</v>
      </c>
      <c r="C11" s="186"/>
      <c r="D11" s="187" t="s">
        <v>303</v>
      </c>
      <c r="E11" s="13">
        <v>89.6</v>
      </c>
      <c r="F11" s="69"/>
      <c r="G11" s="69"/>
      <c r="H11" s="69"/>
      <c r="I11" s="69"/>
      <c r="J11" s="69"/>
      <c r="K11" s="14"/>
      <c r="L11" s="13">
        <v>89.6</v>
      </c>
      <c r="M11" s="13"/>
      <c r="N11" s="13"/>
      <c r="O11" s="13"/>
      <c r="P11" s="13"/>
      <c r="Q11" s="13"/>
      <c r="R11" s="69"/>
      <c r="S11" s="69"/>
      <c r="T11" s="69"/>
      <c r="U11" s="69"/>
    </row>
    <row r="12" spans="1:21" s="59" customFormat="1" ht="27" customHeight="1">
      <c r="A12" s="186" t="s">
        <v>304</v>
      </c>
      <c r="B12" s="186" t="s">
        <v>295</v>
      </c>
      <c r="C12" s="186" t="s">
        <v>298</v>
      </c>
      <c r="D12" s="187" t="s">
        <v>305</v>
      </c>
      <c r="E12" s="13">
        <v>83.4</v>
      </c>
      <c r="F12" s="69"/>
      <c r="G12" s="69"/>
      <c r="H12" s="69"/>
      <c r="I12" s="69"/>
      <c r="J12" s="69"/>
      <c r="K12" s="14"/>
      <c r="L12" s="13">
        <v>83.4</v>
      </c>
      <c r="M12" s="13"/>
      <c r="N12" s="13"/>
      <c r="O12" s="13"/>
      <c r="P12" s="13"/>
      <c r="Q12" s="13"/>
      <c r="R12" s="69"/>
      <c r="S12" s="69"/>
      <c r="T12" s="69"/>
      <c r="U12" s="69"/>
    </row>
    <row r="13" spans="1:21" s="59" customFormat="1" ht="27" customHeight="1">
      <c r="A13" s="186" t="s">
        <v>304</v>
      </c>
      <c r="B13" s="186" t="s">
        <v>295</v>
      </c>
      <c r="C13" s="186" t="s">
        <v>306</v>
      </c>
      <c r="D13" s="187" t="s">
        <v>307</v>
      </c>
      <c r="E13" s="13">
        <v>2.35</v>
      </c>
      <c r="F13" s="69"/>
      <c r="G13" s="69"/>
      <c r="H13" s="69"/>
      <c r="I13" s="69"/>
      <c r="J13" s="69"/>
      <c r="K13" s="14"/>
      <c r="L13" s="13">
        <v>2.35</v>
      </c>
      <c r="M13" s="13"/>
      <c r="N13" s="13"/>
      <c r="O13" s="13"/>
      <c r="P13" s="13"/>
      <c r="Q13" s="13"/>
      <c r="R13" s="69"/>
      <c r="S13" s="69"/>
      <c r="T13" s="69"/>
      <c r="U13" s="69"/>
    </row>
    <row r="14" spans="1:21" s="59" customFormat="1" ht="27" customHeight="1">
      <c r="A14" s="186" t="s">
        <v>300</v>
      </c>
      <c r="B14" s="186" t="s">
        <v>295</v>
      </c>
      <c r="C14" s="186" t="s">
        <v>295</v>
      </c>
      <c r="D14" s="187" t="s">
        <v>308</v>
      </c>
      <c r="E14" s="13">
        <v>35</v>
      </c>
      <c r="F14" s="69"/>
      <c r="G14" s="69"/>
      <c r="H14" s="69"/>
      <c r="I14" s="69"/>
      <c r="J14" s="69"/>
      <c r="K14" s="14"/>
      <c r="L14" s="13">
        <v>35</v>
      </c>
      <c r="M14" s="13"/>
      <c r="N14" s="13"/>
      <c r="O14" s="13"/>
      <c r="P14" s="13"/>
      <c r="Q14" s="13"/>
      <c r="R14" s="69"/>
      <c r="S14" s="69"/>
      <c r="T14" s="69"/>
      <c r="U14" s="69"/>
    </row>
    <row r="15" spans="1:21" s="59" customFormat="1" ht="27" customHeight="1">
      <c r="A15" s="186" t="s">
        <v>300</v>
      </c>
      <c r="B15" s="186" t="s">
        <v>295</v>
      </c>
      <c r="C15" s="186" t="s">
        <v>309</v>
      </c>
      <c r="D15" s="187" t="s">
        <v>310</v>
      </c>
      <c r="E15" s="13">
        <v>2.95</v>
      </c>
      <c r="F15" s="69"/>
      <c r="G15" s="69"/>
      <c r="H15" s="69"/>
      <c r="I15" s="69"/>
      <c r="J15" s="69"/>
      <c r="K15" s="14"/>
      <c r="L15" s="13">
        <v>2.95</v>
      </c>
      <c r="M15" s="13"/>
      <c r="N15" s="13"/>
      <c r="O15" s="13"/>
      <c r="P15" s="13"/>
      <c r="Q15" s="13"/>
      <c r="R15" s="69"/>
      <c r="S15" s="69"/>
      <c r="T15" s="69"/>
      <c r="U15" s="69"/>
    </row>
    <row r="16" spans="1:21" s="59" customFormat="1" ht="27" customHeight="1">
      <c r="A16" s="186" t="s">
        <v>300</v>
      </c>
      <c r="B16" s="186" t="s">
        <v>295</v>
      </c>
      <c r="C16" s="186" t="s">
        <v>311</v>
      </c>
      <c r="D16" s="187" t="s">
        <v>312</v>
      </c>
      <c r="E16" s="13">
        <v>2.68</v>
      </c>
      <c r="F16" s="69"/>
      <c r="G16" s="69"/>
      <c r="H16" s="69"/>
      <c r="I16" s="69"/>
      <c r="J16" s="69"/>
      <c r="K16" s="14"/>
      <c r="L16" s="13">
        <v>2.68</v>
      </c>
      <c r="M16" s="13"/>
      <c r="N16" s="13"/>
      <c r="O16" s="13"/>
      <c r="P16" s="13"/>
      <c r="Q16" s="13"/>
      <c r="R16" s="69"/>
      <c r="S16" s="69"/>
      <c r="T16" s="69"/>
      <c r="U16" s="69"/>
    </row>
    <row r="17" spans="1:21" s="59" customFormat="1" ht="27" customHeight="1">
      <c r="A17" s="186" t="s">
        <v>300</v>
      </c>
      <c r="B17" s="186" t="s">
        <v>295</v>
      </c>
      <c r="C17" s="186" t="s">
        <v>313</v>
      </c>
      <c r="D17" s="187" t="s">
        <v>314</v>
      </c>
      <c r="E17" s="13">
        <v>8.75</v>
      </c>
      <c r="F17" s="69"/>
      <c r="G17" s="69"/>
      <c r="H17" s="69"/>
      <c r="I17" s="69"/>
      <c r="J17" s="69"/>
      <c r="K17" s="14"/>
      <c r="L17" s="13">
        <v>8.75</v>
      </c>
      <c r="M17" s="13"/>
      <c r="N17" s="13"/>
      <c r="O17" s="13"/>
      <c r="P17" s="13"/>
      <c r="Q17" s="13"/>
      <c r="R17" s="69"/>
      <c r="S17" s="69"/>
      <c r="T17" s="69"/>
      <c r="U17" s="69"/>
    </row>
    <row r="18" spans="1:21" s="59" customFormat="1" ht="27" customHeight="1">
      <c r="A18" s="186" t="s">
        <v>321</v>
      </c>
      <c r="B18" s="186"/>
      <c r="C18" s="186"/>
      <c r="D18" s="187" t="s">
        <v>322</v>
      </c>
      <c r="E18" s="13"/>
      <c r="F18" s="14"/>
      <c r="G18" s="69"/>
      <c r="H18" s="69"/>
      <c r="I18" s="69"/>
      <c r="J18" s="69"/>
      <c r="K18" s="69"/>
      <c r="L18" s="13"/>
      <c r="M18" s="13"/>
      <c r="N18" s="13"/>
      <c r="O18" s="13"/>
      <c r="P18" s="13"/>
      <c r="Q18" s="13"/>
      <c r="R18" s="69"/>
      <c r="S18" s="69"/>
      <c r="T18" s="69"/>
      <c r="U18" s="69"/>
    </row>
    <row r="19" spans="1:21" s="59" customFormat="1" ht="27" customHeight="1">
      <c r="A19" s="186" t="s">
        <v>323</v>
      </c>
      <c r="B19" s="186" t="s">
        <v>306</v>
      </c>
      <c r="C19" s="186"/>
      <c r="D19" s="187" t="s">
        <v>324</v>
      </c>
      <c r="E19" s="13"/>
      <c r="F19" s="14"/>
      <c r="G19" s="69"/>
      <c r="H19" s="69"/>
      <c r="I19" s="69"/>
      <c r="J19" s="69"/>
      <c r="K19" s="69"/>
      <c r="L19" s="13"/>
      <c r="M19" s="13"/>
      <c r="N19" s="13"/>
      <c r="O19" s="13"/>
      <c r="P19" s="13"/>
      <c r="Q19" s="13"/>
      <c r="R19" s="69"/>
      <c r="S19" s="69"/>
      <c r="T19" s="69"/>
      <c r="U19" s="69"/>
    </row>
    <row r="20" spans="1:21" s="59" customFormat="1" ht="27" customHeight="1">
      <c r="A20" s="186" t="s">
        <v>325</v>
      </c>
      <c r="B20" s="186" t="s">
        <v>326</v>
      </c>
      <c r="C20" s="186" t="s">
        <v>298</v>
      </c>
      <c r="D20" s="188" t="s">
        <v>327</v>
      </c>
      <c r="E20" s="13">
        <v>35.409999999999997</v>
      </c>
      <c r="F20" s="14"/>
      <c r="G20" s="69"/>
      <c r="H20" s="69"/>
      <c r="I20" s="69"/>
      <c r="J20" s="69"/>
      <c r="K20" s="69"/>
      <c r="L20" s="13">
        <v>35.409999999999997</v>
      </c>
      <c r="M20" s="13"/>
      <c r="N20" s="13"/>
      <c r="O20" s="13"/>
      <c r="P20" s="13"/>
      <c r="Q20" s="13"/>
      <c r="R20" s="69"/>
      <c r="S20" s="69"/>
      <c r="T20" s="69"/>
      <c r="U20" s="69"/>
    </row>
    <row r="21" spans="1:21" ht="27" customHeight="1">
      <c r="A21" s="44"/>
      <c r="B21" s="44"/>
      <c r="C21" s="44"/>
      <c r="D21" s="44"/>
      <c r="E21" s="44"/>
      <c r="F21" s="44"/>
      <c r="G21" s="44"/>
      <c r="H21" s="44"/>
      <c r="I21" s="44"/>
      <c r="J21" s="44"/>
      <c r="K21" s="44"/>
      <c r="L21" s="44"/>
      <c r="M21" s="44"/>
      <c r="N21" s="44"/>
      <c r="O21" s="44"/>
      <c r="P21" s="44"/>
      <c r="Q21" s="44"/>
      <c r="R21" s="44"/>
      <c r="S21" s="44"/>
      <c r="T21" s="44"/>
      <c r="U21" s="44"/>
    </row>
    <row r="22" spans="1:21" ht="27" customHeight="1">
      <c r="A22" s="44"/>
      <c r="B22" s="44"/>
      <c r="C22" s="44"/>
      <c r="D22" s="44"/>
      <c r="E22" s="44"/>
      <c r="F22" s="44"/>
      <c r="G22" s="44"/>
      <c r="H22" s="44"/>
      <c r="I22" s="44"/>
      <c r="J22" s="44"/>
      <c r="K22" s="44"/>
      <c r="L22" s="44"/>
      <c r="M22" s="44"/>
      <c r="N22" s="44"/>
      <c r="O22" s="44"/>
      <c r="P22" s="44"/>
      <c r="Q22" s="44"/>
      <c r="R22" s="44"/>
      <c r="S22" s="44"/>
      <c r="T22" s="44"/>
      <c r="U22" s="44"/>
    </row>
    <row r="23" spans="1:21" ht="27" customHeight="1">
      <c r="A23" s="44"/>
      <c r="B23" s="44"/>
      <c r="C23" s="44"/>
      <c r="D23" s="44"/>
      <c r="E23" s="44"/>
      <c r="F23" s="44"/>
      <c r="G23" s="44"/>
      <c r="H23" s="44"/>
      <c r="I23" s="44"/>
      <c r="J23" s="44"/>
      <c r="K23" s="44"/>
      <c r="L23" s="44"/>
      <c r="M23" s="44"/>
      <c r="N23" s="44"/>
      <c r="O23" s="44"/>
      <c r="P23" s="44"/>
      <c r="Q23" s="44"/>
      <c r="R23" s="44"/>
      <c r="S23" s="44"/>
      <c r="T23" s="44"/>
      <c r="U23" s="44"/>
    </row>
    <row r="24" spans="1:21" ht="27" customHeight="1">
      <c r="A24" s="44"/>
      <c r="B24" s="44"/>
      <c r="C24" s="44"/>
      <c r="D24" s="44"/>
      <c r="E24" s="44"/>
      <c r="F24" s="44"/>
      <c r="G24" s="44"/>
      <c r="H24" s="44"/>
      <c r="I24" s="44"/>
      <c r="J24" s="44"/>
      <c r="K24" s="44"/>
      <c r="L24" s="44"/>
      <c r="M24" s="44"/>
      <c r="N24" s="44"/>
      <c r="O24" s="44"/>
      <c r="P24" s="44"/>
      <c r="Q24" s="44"/>
      <c r="R24" s="44"/>
      <c r="S24" s="44"/>
      <c r="T24" s="44"/>
      <c r="U24" s="44"/>
    </row>
  </sheetData>
  <mergeCells count="10">
    <mergeCell ref="T1:U1"/>
    <mergeCell ref="A3:G3"/>
    <mergeCell ref="T3:U3"/>
    <mergeCell ref="A4:C4"/>
    <mergeCell ref="F4:J4"/>
    <mergeCell ref="K4:P4"/>
    <mergeCell ref="R4:U4"/>
    <mergeCell ref="D4:D5"/>
    <mergeCell ref="E4:E5"/>
    <mergeCell ref="Q4:Q5"/>
  </mergeCells>
  <phoneticPr fontId="0" type="noConversion"/>
  <printOptions horizontalCentered="1"/>
  <pageMargins left="0.196527777777778" right="0.196527777777778" top="0.33888888888888902" bottom="0.16875000000000001" header="0" footer="0"/>
  <pageSetup paperSize="9" scale="65"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M21"/>
  <sheetViews>
    <sheetView showGridLines="0" showZeros="0" topLeftCell="A6" workbookViewId="0">
      <selection activeCell="E6" sqref="E6:M20"/>
    </sheetView>
  </sheetViews>
  <sheetFormatPr defaultColWidth="9.1640625" defaultRowHeight="12.75" customHeight="1"/>
  <cols>
    <col min="1" max="1" width="11.5" customWidth="1"/>
    <col min="2" max="2" width="8.33203125" customWidth="1"/>
    <col min="3" max="3" width="6.6640625" customWidth="1"/>
    <col min="4" max="4" width="47.33203125" customWidth="1"/>
    <col min="5" max="5" width="17.83203125" customWidth="1"/>
    <col min="6" max="13" width="14" customWidth="1"/>
  </cols>
  <sheetData>
    <row r="1" spans="1:13" ht="23.25" customHeight="1">
      <c r="A1" s="2" t="s">
        <v>161</v>
      </c>
      <c r="B1" s="79"/>
      <c r="C1" s="79"/>
      <c r="D1" s="80"/>
      <c r="E1" s="91"/>
      <c r="F1" s="91"/>
      <c r="G1" s="91"/>
      <c r="H1" s="91"/>
      <c r="I1" s="91"/>
      <c r="J1" s="91"/>
      <c r="K1" s="91"/>
      <c r="L1" s="245"/>
      <c r="M1" s="245"/>
    </row>
    <row r="2" spans="1:13" ht="23.25" customHeight="1">
      <c r="A2" s="93" t="s">
        <v>162</v>
      </c>
      <c r="B2" s="93"/>
      <c r="C2" s="93"/>
      <c r="D2" s="93"/>
      <c r="E2" s="93"/>
      <c r="F2" s="93"/>
      <c r="G2" s="93"/>
      <c r="H2" s="93"/>
      <c r="I2" s="93"/>
      <c r="J2" s="93"/>
      <c r="K2" s="93"/>
      <c r="L2" s="93"/>
      <c r="M2" s="93"/>
    </row>
    <row r="3" spans="1:13" ht="23.25" customHeight="1">
      <c r="A3" s="246" t="s">
        <v>286</v>
      </c>
      <c r="B3" s="247"/>
      <c r="C3" s="247"/>
      <c r="D3" s="247"/>
      <c r="E3" s="247"/>
      <c r="F3" s="247"/>
      <c r="G3" s="247"/>
      <c r="H3" s="91"/>
      <c r="I3" s="91"/>
      <c r="J3" s="91"/>
      <c r="K3" s="91"/>
      <c r="L3" s="248" t="s">
        <v>83</v>
      </c>
      <c r="M3" s="248"/>
    </row>
    <row r="4" spans="1:13" ht="23.25" customHeight="1">
      <c r="A4" s="219" t="s">
        <v>117</v>
      </c>
      <c r="B4" s="219"/>
      <c r="C4" s="219"/>
      <c r="D4" s="241" t="s">
        <v>132</v>
      </c>
      <c r="E4" s="219" t="s">
        <v>133</v>
      </c>
      <c r="F4" s="231" t="s">
        <v>134</v>
      </c>
      <c r="G4" s="231"/>
      <c r="H4" s="231"/>
      <c r="I4" s="231"/>
      <c r="J4" s="231"/>
      <c r="K4" s="231" t="s">
        <v>138</v>
      </c>
      <c r="L4" s="231"/>
      <c r="M4" s="231"/>
    </row>
    <row r="5" spans="1:13" ht="36.75" customHeight="1">
      <c r="A5" s="51" t="s">
        <v>110</v>
      </c>
      <c r="B5" s="51" t="s">
        <v>111</v>
      </c>
      <c r="C5" s="51" t="s">
        <v>112</v>
      </c>
      <c r="D5" s="242"/>
      <c r="E5" s="231"/>
      <c r="F5" s="51" t="s">
        <v>104</v>
      </c>
      <c r="G5" s="51" t="s">
        <v>163</v>
      </c>
      <c r="H5" s="51" t="s">
        <v>147</v>
      </c>
      <c r="I5" s="51" t="s">
        <v>148</v>
      </c>
      <c r="J5" s="51" t="s">
        <v>149</v>
      </c>
      <c r="K5" s="51" t="s">
        <v>104</v>
      </c>
      <c r="L5" s="51" t="s">
        <v>120</v>
      </c>
      <c r="M5" s="51" t="s">
        <v>164</v>
      </c>
    </row>
    <row r="6" spans="1:13" ht="27" customHeight="1">
      <c r="A6" s="63"/>
      <c r="B6" s="63"/>
      <c r="C6" s="63"/>
      <c r="D6" s="64" t="s">
        <v>104</v>
      </c>
      <c r="E6" s="13">
        <f>F6+K6</f>
        <v>1029.5999999999999</v>
      </c>
      <c r="F6" s="13">
        <f>G6+H6+I6+J6</f>
        <v>832.88</v>
      </c>
      <c r="G6" s="13">
        <v>499.98</v>
      </c>
      <c r="H6" s="13">
        <v>188.24</v>
      </c>
      <c r="I6" s="13">
        <v>91.66</v>
      </c>
      <c r="J6" s="13">
        <v>53</v>
      </c>
      <c r="K6" s="13">
        <f>L6+M6</f>
        <v>196.72</v>
      </c>
      <c r="L6" s="13">
        <v>196.72</v>
      </c>
      <c r="M6" s="13"/>
    </row>
    <row r="7" spans="1:13" ht="27" customHeight="1">
      <c r="A7" s="186" t="s">
        <v>292</v>
      </c>
      <c r="B7" s="186"/>
      <c r="C7" s="186"/>
      <c r="D7" s="187" t="s">
        <v>293</v>
      </c>
      <c r="E7" s="13">
        <f t="shared" ref="E7:E9" si="0">F7+K7</f>
        <v>552.98</v>
      </c>
      <c r="F7" s="191">
        <f>SUM(G7:J7)</f>
        <v>552.98</v>
      </c>
      <c r="G7" s="13">
        <v>499.98</v>
      </c>
      <c r="H7" s="13"/>
      <c r="I7" s="13"/>
      <c r="J7" s="13">
        <v>53</v>
      </c>
      <c r="K7" s="13"/>
      <c r="L7" s="13">
        <v>196.72</v>
      </c>
      <c r="M7" s="13"/>
    </row>
    <row r="8" spans="1:13" ht="27" customHeight="1">
      <c r="A8" s="186" t="s">
        <v>294</v>
      </c>
      <c r="B8" s="186" t="s">
        <v>295</v>
      </c>
      <c r="C8" s="186"/>
      <c r="D8" s="187" t="s">
        <v>296</v>
      </c>
      <c r="E8" s="13">
        <f t="shared" si="0"/>
        <v>552.98</v>
      </c>
      <c r="F8" s="191">
        <f t="shared" ref="F8:F9" si="1">SUM(G8:J8)</f>
        <v>552.98</v>
      </c>
      <c r="G8" s="13">
        <v>499.98</v>
      </c>
      <c r="H8" s="13"/>
      <c r="I8" s="13"/>
      <c r="J8" s="13">
        <v>53</v>
      </c>
      <c r="K8" s="13"/>
      <c r="L8" s="13">
        <v>196.72</v>
      </c>
      <c r="M8" s="13"/>
    </row>
    <row r="9" spans="1:13" s="59" customFormat="1" ht="27" customHeight="1">
      <c r="A9" s="186" t="s">
        <v>297</v>
      </c>
      <c r="B9" s="186" t="s">
        <v>295</v>
      </c>
      <c r="C9" s="186" t="s">
        <v>298</v>
      </c>
      <c r="D9" s="187" t="s">
        <v>299</v>
      </c>
      <c r="E9" s="13">
        <f t="shared" si="0"/>
        <v>552.98</v>
      </c>
      <c r="F9" s="191">
        <f t="shared" si="1"/>
        <v>552.98</v>
      </c>
      <c r="G9" s="13">
        <v>499.98</v>
      </c>
      <c r="H9" s="13"/>
      <c r="I9" s="13"/>
      <c r="J9" s="13">
        <v>53</v>
      </c>
      <c r="K9" s="13"/>
      <c r="L9" s="13">
        <v>196.72</v>
      </c>
      <c r="M9" s="69"/>
    </row>
    <row r="10" spans="1:13" s="59" customFormat="1" ht="27" customHeight="1">
      <c r="A10" s="186" t="s">
        <v>300</v>
      </c>
      <c r="B10" s="186"/>
      <c r="C10" s="186"/>
      <c r="D10" s="187" t="s">
        <v>301</v>
      </c>
      <c r="E10" s="13"/>
      <c r="F10" s="13"/>
      <c r="G10" s="13"/>
      <c r="H10" s="13"/>
      <c r="I10" s="13"/>
      <c r="J10" s="13"/>
      <c r="K10" s="13">
        <f t="shared" ref="K10:K20" si="2">L10+M10</f>
        <v>0</v>
      </c>
      <c r="L10" s="69"/>
      <c r="M10" s="69"/>
    </row>
    <row r="11" spans="1:13" s="59" customFormat="1" ht="27" customHeight="1">
      <c r="A11" s="186" t="s">
        <v>302</v>
      </c>
      <c r="B11" s="186" t="s">
        <v>295</v>
      </c>
      <c r="C11" s="186"/>
      <c r="D11" s="187" t="s">
        <v>303</v>
      </c>
      <c r="E11" s="13">
        <v>89.6</v>
      </c>
      <c r="F11" s="13"/>
      <c r="G11" s="13"/>
      <c r="H11" s="13">
        <v>89.6</v>
      </c>
      <c r="I11" s="13"/>
      <c r="J11" s="13"/>
      <c r="K11" s="13">
        <f t="shared" si="2"/>
        <v>0</v>
      </c>
      <c r="L11" s="69"/>
      <c r="M11" s="69"/>
    </row>
    <row r="12" spans="1:13" s="59" customFormat="1" ht="27" customHeight="1">
      <c r="A12" s="186" t="s">
        <v>304</v>
      </c>
      <c r="B12" s="186" t="s">
        <v>295</v>
      </c>
      <c r="C12" s="186" t="s">
        <v>298</v>
      </c>
      <c r="D12" s="187" t="s">
        <v>305</v>
      </c>
      <c r="E12" s="14">
        <v>83.4</v>
      </c>
      <c r="F12" s="13"/>
      <c r="G12" s="13"/>
      <c r="H12" s="14">
        <v>83.4</v>
      </c>
      <c r="I12" s="13"/>
      <c r="J12" s="13"/>
      <c r="K12" s="13">
        <f t="shared" si="2"/>
        <v>0</v>
      </c>
      <c r="L12" s="69"/>
      <c r="M12" s="69"/>
    </row>
    <row r="13" spans="1:13" s="59" customFormat="1" ht="27" customHeight="1">
      <c r="A13" s="186" t="s">
        <v>304</v>
      </c>
      <c r="B13" s="186" t="s">
        <v>295</v>
      </c>
      <c r="C13" s="186" t="s">
        <v>306</v>
      </c>
      <c r="D13" s="187" t="s">
        <v>307</v>
      </c>
      <c r="E13" s="14">
        <v>2.35</v>
      </c>
      <c r="F13" s="13"/>
      <c r="G13" s="13"/>
      <c r="H13" s="14">
        <v>2.35</v>
      </c>
      <c r="I13" s="13"/>
      <c r="J13" s="13"/>
      <c r="K13" s="13">
        <f t="shared" si="2"/>
        <v>0</v>
      </c>
      <c r="L13" s="69"/>
      <c r="M13" s="69"/>
    </row>
    <row r="14" spans="1:13" s="59" customFormat="1" ht="27" customHeight="1">
      <c r="A14" s="186" t="s">
        <v>300</v>
      </c>
      <c r="B14" s="186" t="s">
        <v>295</v>
      </c>
      <c r="C14" s="186" t="s">
        <v>295</v>
      </c>
      <c r="D14" s="187" t="s">
        <v>308</v>
      </c>
      <c r="E14" s="14">
        <v>35</v>
      </c>
      <c r="F14" s="13"/>
      <c r="G14" s="13"/>
      <c r="H14" s="14">
        <v>35</v>
      </c>
      <c r="I14" s="13"/>
      <c r="J14" s="13"/>
      <c r="K14" s="13">
        <f t="shared" si="2"/>
        <v>0</v>
      </c>
      <c r="L14" s="69"/>
      <c r="M14" s="69"/>
    </row>
    <row r="15" spans="1:13" s="59" customFormat="1" ht="27" customHeight="1">
      <c r="A15" s="186" t="s">
        <v>300</v>
      </c>
      <c r="B15" s="186" t="s">
        <v>295</v>
      </c>
      <c r="C15" s="186" t="s">
        <v>309</v>
      </c>
      <c r="D15" s="187" t="s">
        <v>310</v>
      </c>
      <c r="E15" s="14">
        <v>2.95</v>
      </c>
      <c r="F15" s="13"/>
      <c r="G15" s="13"/>
      <c r="H15" s="14">
        <v>2.95</v>
      </c>
      <c r="I15" s="13"/>
      <c r="J15" s="13"/>
      <c r="K15" s="13">
        <f t="shared" si="2"/>
        <v>0</v>
      </c>
      <c r="L15" s="69"/>
      <c r="M15" s="69"/>
    </row>
    <row r="16" spans="1:13" s="59" customFormat="1" ht="27" customHeight="1">
      <c r="A16" s="186" t="s">
        <v>300</v>
      </c>
      <c r="B16" s="186" t="s">
        <v>295</v>
      </c>
      <c r="C16" s="186" t="s">
        <v>311</v>
      </c>
      <c r="D16" s="187" t="s">
        <v>312</v>
      </c>
      <c r="E16" s="14">
        <v>2.68</v>
      </c>
      <c r="F16" s="13"/>
      <c r="G16" s="13"/>
      <c r="H16" s="14">
        <v>2.68</v>
      </c>
      <c r="I16" s="13"/>
      <c r="J16" s="13"/>
      <c r="K16" s="13">
        <f t="shared" si="2"/>
        <v>0</v>
      </c>
      <c r="L16" s="69"/>
      <c r="M16" s="69"/>
    </row>
    <row r="17" spans="1:13" s="59" customFormat="1" ht="27" customHeight="1">
      <c r="A17" s="186" t="s">
        <v>300</v>
      </c>
      <c r="B17" s="186" t="s">
        <v>295</v>
      </c>
      <c r="C17" s="186" t="s">
        <v>313</v>
      </c>
      <c r="D17" s="187" t="s">
        <v>314</v>
      </c>
      <c r="E17" s="14">
        <v>8.75</v>
      </c>
      <c r="F17" s="13"/>
      <c r="G17" s="13"/>
      <c r="H17" s="14">
        <v>8.75</v>
      </c>
      <c r="I17" s="13"/>
      <c r="J17" s="13"/>
      <c r="K17" s="13">
        <f t="shared" si="2"/>
        <v>0</v>
      </c>
      <c r="L17" s="69"/>
      <c r="M17" s="69"/>
    </row>
    <row r="18" spans="1:13" ht="27" customHeight="1">
      <c r="A18" s="190" t="s">
        <v>321</v>
      </c>
      <c r="B18" s="190"/>
      <c r="C18" s="190"/>
      <c r="D18" s="188" t="s">
        <v>322</v>
      </c>
      <c r="E18" s="58">
        <v>91.66</v>
      </c>
      <c r="F18" s="58"/>
      <c r="G18" s="58"/>
      <c r="H18" s="58">
        <v>91.66</v>
      </c>
      <c r="I18" s="58"/>
      <c r="J18" s="58"/>
      <c r="K18" s="13">
        <f t="shared" si="2"/>
        <v>0</v>
      </c>
      <c r="L18" s="58"/>
      <c r="M18" s="58"/>
    </row>
    <row r="19" spans="1:13" ht="27" customHeight="1">
      <c r="A19" s="190" t="s">
        <v>323</v>
      </c>
      <c r="B19" s="190" t="s">
        <v>306</v>
      </c>
      <c r="C19" s="190"/>
      <c r="D19" s="188" t="s">
        <v>324</v>
      </c>
      <c r="E19" s="58"/>
      <c r="F19" s="58"/>
      <c r="G19" s="58"/>
      <c r="H19" s="58"/>
      <c r="I19" s="58"/>
      <c r="J19" s="58"/>
      <c r="K19" s="13">
        <f t="shared" si="2"/>
        <v>0</v>
      </c>
      <c r="L19" s="58"/>
      <c r="M19" s="58"/>
    </row>
    <row r="20" spans="1:13" ht="27" customHeight="1">
      <c r="A20" s="190" t="s">
        <v>325</v>
      </c>
      <c r="B20" s="190" t="s">
        <v>326</v>
      </c>
      <c r="C20" s="190" t="s">
        <v>298</v>
      </c>
      <c r="D20" s="188" t="s">
        <v>327</v>
      </c>
      <c r="E20" s="58">
        <v>91.66</v>
      </c>
      <c r="F20" s="58"/>
      <c r="G20" s="58"/>
      <c r="H20" s="58">
        <v>91.66</v>
      </c>
      <c r="I20" s="58"/>
      <c r="J20" s="58"/>
      <c r="K20" s="13">
        <f t="shared" si="2"/>
        <v>0</v>
      </c>
      <c r="L20" s="58"/>
      <c r="M20" s="58"/>
    </row>
    <row r="21" spans="1:13" ht="27" customHeight="1">
      <c r="A21" s="44"/>
      <c r="B21" s="44"/>
      <c r="C21" s="44"/>
      <c r="D21" s="44"/>
      <c r="E21" s="44"/>
      <c r="F21" s="44"/>
      <c r="G21" s="44"/>
      <c r="H21" s="44"/>
      <c r="I21" s="44"/>
      <c r="J21" s="44"/>
      <c r="K21" s="44"/>
      <c r="L21" s="44"/>
      <c r="M21" s="44"/>
    </row>
  </sheetData>
  <mergeCells count="8">
    <mergeCell ref="L1:M1"/>
    <mergeCell ref="A3:G3"/>
    <mergeCell ref="L3:M3"/>
    <mergeCell ref="A4:C4"/>
    <mergeCell ref="F4:J4"/>
    <mergeCell ref="K4:M4"/>
    <mergeCell ref="D4:D5"/>
    <mergeCell ref="E4:E5"/>
  </mergeCells>
  <phoneticPr fontId="0" type="noConversion"/>
  <printOptions horizontalCentered="1"/>
  <pageMargins left="0.196527777777778" right="0.196527777777778" top="0.78680555555555598" bottom="0.59027777777777801" header="0" footer="0"/>
  <pageSetup paperSize="9" scale="85"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Z24"/>
  <sheetViews>
    <sheetView showGridLines="0" showZeros="0" topLeftCell="C1" workbookViewId="0">
      <selection activeCell="G9" sqref="G9"/>
    </sheetView>
  </sheetViews>
  <sheetFormatPr defaultColWidth="9.1640625" defaultRowHeight="12.75" customHeight="1"/>
  <cols>
    <col min="1" max="1" width="10.33203125" customWidth="1"/>
    <col min="2" max="3" width="6.5" customWidth="1"/>
    <col min="4" max="4" width="25.6640625" customWidth="1"/>
    <col min="5" max="5" width="13.1640625" customWidth="1"/>
    <col min="6" max="22" width="10.6640625" customWidth="1"/>
    <col min="23" max="23" width="11.33203125" customWidth="1"/>
    <col min="24" max="24" width="10.6640625" customWidth="1"/>
    <col min="25" max="25" width="11.83203125" customWidth="1"/>
  </cols>
  <sheetData>
    <row r="1" spans="1:26" ht="22.5" customHeight="1">
      <c r="A1" s="2" t="s">
        <v>165</v>
      </c>
      <c r="B1" s="79"/>
      <c r="C1" s="79"/>
      <c r="D1" s="80"/>
      <c r="E1" s="91"/>
      <c r="F1" s="91"/>
      <c r="G1" s="91"/>
      <c r="H1" s="91"/>
      <c r="I1" s="91"/>
      <c r="J1" s="91"/>
      <c r="K1" s="91"/>
      <c r="L1" s="91"/>
      <c r="M1" s="91"/>
      <c r="N1" s="91"/>
      <c r="O1" s="91"/>
      <c r="P1" s="91"/>
      <c r="Q1" s="91"/>
      <c r="R1" s="91"/>
      <c r="S1" s="91"/>
      <c r="T1" s="91"/>
      <c r="U1" s="91"/>
      <c r="V1" s="91"/>
      <c r="W1" s="91"/>
      <c r="X1" s="245"/>
      <c r="Y1" s="245"/>
      <c r="Z1" s="44"/>
    </row>
    <row r="2" spans="1:26" ht="22.5" customHeight="1">
      <c r="A2" s="93" t="s">
        <v>166</v>
      </c>
      <c r="B2" s="93"/>
      <c r="C2" s="93"/>
      <c r="D2" s="93"/>
      <c r="E2" s="93"/>
      <c r="F2" s="93"/>
      <c r="G2" s="93"/>
      <c r="H2" s="93"/>
      <c r="I2" s="93"/>
      <c r="J2" s="93"/>
      <c r="K2" s="93"/>
      <c r="L2" s="93"/>
      <c r="M2" s="93"/>
      <c r="N2" s="93"/>
      <c r="O2" s="93"/>
      <c r="P2" s="93"/>
      <c r="Q2" s="93"/>
      <c r="R2" s="93"/>
      <c r="S2" s="93"/>
      <c r="T2" s="93"/>
      <c r="U2" s="93"/>
      <c r="V2" s="93"/>
      <c r="W2" s="93"/>
      <c r="X2" s="93"/>
      <c r="Y2" s="93"/>
      <c r="Z2" s="44"/>
    </row>
    <row r="3" spans="1:26" ht="22.5" customHeight="1">
      <c r="A3" s="168" t="s">
        <v>287</v>
      </c>
      <c r="B3" s="169"/>
      <c r="C3" s="169"/>
      <c r="D3" s="169"/>
      <c r="E3" s="168"/>
      <c r="F3" s="169"/>
      <c r="G3" s="169"/>
      <c r="H3" s="169"/>
      <c r="I3" s="91"/>
      <c r="J3" s="91"/>
      <c r="K3" s="91"/>
      <c r="L3" s="91"/>
      <c r="M3" s="91"/>
      <c r="N3" s="91"/>
      <c r="O3" s="91"/>
      <c r="P3" s="91"/>
      <c r="Q3" s="91"/>
      <c r="R3" s="91"/>
      <c r="S3" s="91"/>
      <c r="T3" s="91"/>
      <c r="U3" s="91"/>
      <c r="V3" s="91"/>
      <c r="W3" s="91"/>
      <c r="X3" s="252" t="s">
        <v>83</v>
      </c>
      <c r="Y3" s="252"/>
      <c r="Z3" s="44"/>
    </row>
    <row r="4" spans="1:26" ht="22.5" customHeight="1">
      <c r="A4" s="95" t="s">
        <v>117</v>
      </c>
      <c r="B4" s="96"/>
      <c r="C4" s="96"/>
      <c r="D4" s="241" t="s">
        <v>109</v>
      </c>
      <c r="E4" s="227" t="s">
        <v>167</v>
      </c>
      <c r="F4" s="219" t="s">
        <v>168</v>
      </c>
      <c r="G4" s="219" t="s">
        <v>169</v>
      </c>
      <c r="H4" s="219" t="s">
        <v>170</v>
      </c>
      <c r="I4" s="231" t="s">
        <v>171</v>
      </c>
      <c r="J4" s="231" t="s">
        <v>172</v>
      </c>
      <c r="K4" s="231" t="s">
        <v>173</v>
      </c>
      <c r="L4" s="231" t="s">
        <v>174</v>
      </c>
      <c r="M4" s="231" t="s">
        <v>175</v>
      </c>
      <c r="N4" s="231" t="s">
        <v>176</v>
      </c>
      <c r="O4" s="244" t="s">
        <v>177</v>
      </c>
      <c r="P4" s="231" t="s">
        <v>178</v>
      </c>
      <c r="Q4" s="231" t="s">
        <v>179</v>
      </c>
      <c r="R4" s="231" t="s">
        <v>180</v>
      </c>
      <c r="S4" s="244" t="s">
        <v>181</v>
      </c>
      <c r="T4" s="231" t="s">
        <v>182</v>
      </c>
      <c r="U4" s="231" t="s">
        <v>183</v>
      </c>
      <c r="V4" s="231" t="s">
        <v>184</v>
      </c>
      <c r="W4" s="231" t="s">
        <v>185</v>
      </c>
      <c r="X4" s="231" t="s">
        <v>186</v>
      </c>
      <c r="Y4" s="231" t="s">
        <v>187</v>
      </c>
      <c r="Z4" s="42"/>
    </row>
    <row r="5" spans="1:26" ht="39" customHeight="1">
      <c r="A5" s="70" t="s">
        <v>110</v>
      </c>
      <c r="B5" s="70" t="s">
        <v>111</v>
      </c>
      <c r="C5" s="70" t="s">
        <v>112</v>
      </c>
      <c r="D5" s="249"/>
      <c r="E5" s="253"/>
      <c r="F5" s="231"/>
      <c r="G5" s="231"/>
      <c r="H5" s="231"/>
      <c r="I5" s="231"/>
      <c r="J5" s="231"/>
      <c r="K5" s="231"/>
      <c r="L5" s="231"/>
      <c r="M5" s="231"/>
      <c r="N5" s="231"/>
      <c r="O5" s="244"/>
      <c r="P5" s="231"/>
      <c r="Q5" s="231"/>
      <c r="R5" s="231"/>
      <c r="S5" s="244"/>
      <c r="T5" s="231"/>
      <c r="U5" s="231"/>
      <c r="V5" s="231"/>
      <c r="W5" s="231"/>
      <c r="X5" s="231"/>
      <c r="Y5" s="231"/>
      <c r="Z5" s="42"/>
    </row>
    <row r="6" spans="1:26" s="1" customFormat="1" ht="27" customHeight="1">
      <c r="A6" s="63"/>
      <c r="B6" s="63"/>
      <c r="C6" s="63"/>
      <c r="D6" s="64" t="s">
        <v>104</v>
      </c>
      <c r="E6" s="13">
        <f>SUM(F6:Y6)</f>
        <v>2199.65</v>
      </c>
      <c r="F6" s="13">
        <v>71</v>
      </c>
      <c r="G6" s="13">
        <v>76.5</v>
      </c>
      <c r="H6" s="13">
        <v>5.7</v>
      </c>
      <c r="I6" s="13">
        <v>20.3</v>
      </c>
      <c r="J6" s="13">
        <v>5.96</v>
      </c>
      <c r="K6" s="13"/>
      <c r="L6" s="13">
        <v>20</v>
      </c>
      <c r="M6" s="13">
        <v>26.05</v>
      </c>
      <c r="N6" s="13">
        <v>62.3</v>
      </c>
      <c r="O6" s="13">
        <v>4</v>
      </c>
      <c r="P6" s="13">
        <v>76.67</v>
      </c>
      <c r="Q6" s="13">
        <v>13.1</v>
      </c>
      <c r="R6" s="13">
        <v>34.799999999999997</v>
      </c>
      <c r="S6" s="13">
        <v>93.67</v>
      </c>
      <c r="T6" s="13">
        <v>16.7</v>
      </c>
      <c r="U6" s="13">
        <v>5.5</v>
      </c>
      <c r="V6" s="14">
        <v>18</v>
      </c>
      <c r="W6" s="14">
        <v>90.5</v>
      </c>
      <c r="X6" s="13"/>
      <c r="Y6" s="16">
        <v>1558.9</v>
      </c>
      <c r="Z6" s="42"/>
    </row>
    <row r="7" spans="1:26" ht="27" customHeight="1">
      <c r="A7" s="186" t="s">
        <v>292</v>
      </c>
      <c r="B7" s="186"/>
      <c r="C7" s="186"/>
      <c r="D7" s="187" t="s">
        <v>293</v>
      </c>
      <c r="E7" s="13">
        <f>SUM(F7:Y7)</f>
        <v>2199.65</v>
      </c>
      <c r="F7" s="13">
        <v>71</v>
      </c>
      <c r="G7" s="13">
        <v>76.5</v>
      </c>
      <c r="H7" s="13">
        <v>5.7</v>
      </c>
      <c r="I7" s="13">
        <v>20.3</v>
      </c>
      <c r="J7" s="13">
        <v>5.96</v>
      </c>
      <c r="K7" s="13"/>
      <c r="L7" s="13">
        <v>20</v>
      </c>
      <c r="M7" s="13">
        <v>26.05</v>
      </c>
      <c r="N7" s="13">
        <v>62.3</v>
      </c>
      <c r="O7" s="13">
        <v>4</v>
      </c>
      <c r="P7" s="13">
        <v>76.67</v>
      </c>
      <c r="Q7" s="13">
        <v>13.1</v>
      </c>
      <c r="R7" s="13">
        <v>34.799999999999997</v>
      </c>
      <c r="S7" s="13">
        <v>93.67</v>
      </c>
      <c r="T7" s="13">
        <v>16.7</v>
      </c>
      <c r="U7" s="13">
        <v>5.5</v>
      </c>
      <c r="V7" s="14">
        <v>18</v>
      </c>
      <c r="W7" s="14">
        <v>90.5</v>
      </c>
      <c r="X7" s="13"/>
      <c r="Y7" s="16">
        <v>1558.9</v>
      </c>
      <c r="Z7" s="44"/>
    </row>
    <row r="8" spans="1:26" ht="27" customHeight="1">
      <c r="A8" s="186" t="s">
        <v>294</v>
      </c>
      <c r="B8" s="186" t="s">
        <v>295</v>
      </c>
      <c r="C8" s="186"/>
      <c r="D8" s="187" t="s">
        <v>296</v>
      </c>
      <c r="E8" s="13">
        <f>SUM(F8:Y8)</f>
        <v>2199.65</v>
      </c>
      <c r="F8" s="13">
        <v>71</v>
      </c>
      <c r="G8" s="13">
        <v>76.5</v>
      </c>
      <c r="H8" s="13">
        <v>5.7</v>
      </c>
      <c r="I8" s="13">
        <v>20.3</v>
      </c>
      <c r="J8" s="13">
        <v>5.96</v>
      </c>
      <c r="K8" s="13"/>
      <c r="L8" s="13">
        <v>20</v>
      </c>
      <c r="M8" s="13">
        <v>26.05</v>
      </c>
      <c r="N8" s="13">
        <v>62.3</v>
      </c>
      <c r="O8" s="13">
        <v>4</v>
      </c>
      <c r="P8" s="13">
        <v>76.67</v>
      </c>
      <c r="Q8" s="13">
        <v>13.1</v>
      </c>
      <c r="R8" s="13">
        <v>34.799999999999997</v>
      </c>
      <c r="S8" s="13">
        <v>93.67</v>
      </c>
      <c r="T8" s="13">
        <v>16.7</v>
      </c>
      <c r="U8" s="13">
        <v>5.5</v>
      </c>
      <c r="V8" s="14">
        <v>18</v>
      </c>
      <c r="W8" s="14">
        <v>90.5</v>
      </c>
      <c r="X8" s="13"/>
      <c r="Y8" s="16">
        <v>1558.9</v>
      </c>
      <c r="Z8" s="44"/>
    </row>
    <row r="9" spans="1:26" ht="27" customHeight="1">
      <c r="A9" s="186" t="s">
        <v>297</v>
      </c>
      <c r="B9" s="186" t="s">
        <v>295</v>
      </c>
      <c r="C9" s="186" t="s">
        <v>298</v>
      </c>
      <c r="D9" s="187" t="s">
        <v>299</v>
      </c>
      <c r="E9" s="13">
        <f>SUM(F9:Y9)</f>
        <v>2199.65</v>
      </c>
      <c r="F9" s="13">
        <v>71</v>
      </c>
      <c r="G9" s="13">
        <v>76.5</v>
      </c>
      <c r="H9" s="13">
        <v>5.7</v>
      </c>
      <c r="I9" s="13">
        <v>20.3</v>
      </c>
      <c r="J9" s="13">
        <v>5.96</v>
      </c>
      <c r="K9" s="13"/>
      <c r="L9" s="13">
        <v>20</v>
      </c>
      <c r="M9" s="13">
        <v>26.05</v>
      </c>
      <c r="N9" s="13">
        <v>62.3</v>
      </c>
      <c r="O9" s="13">
        <v>4</v>
      </c>
      <c r="P9" s="13">
        <v>76.67</v>
      </c>
      <c r="Q9" s="13">
        <v>13.1</v>
      </c>
      <c r="R9" s="13">
        <v>34.799999999999997</v>
      </c>
      <c r="S9" s="13">
        <v>93.67</v>
      </c>
      <c r="T9" s="13">
        <v>16.7</v>
      </c>
      <c r="U9" s="13">
        <v>5.5</v>
      </c>
      <c r="V9" s="14">
        <v>18</v>
      </c>
      <c r="W9" s="14">
        <v>90.5</v>
      </c>
      <c r="X9" s="13"/>
      <c r="Y9" s="16">
        <v>1558.9</v>
      </c>
      <c r="Z9" s="44"/>
    </row>
    <row r="10" spans="1:26" ht="27" customHeight="1">
      <c r="A10" s="186"/>
      <c r="B10" s="186"/>
      <c r="C10" s="186"/>
      <c r="D10" s="187"/>
      <c r="E10" s="13"/>
      <c r="F10" s="13"/>
      <c r="G10" s="13"/>
      <c r="H10" s="13"/>
      <c r="I10" s="13"/>
      <c r="J10" s="13"/>
      <c r="K10" s="13"/>
      <c r="L10" s="13"/>
      <c r="M10" s="13"/>
      <c r="N10" s="13"/>
      <c r="O10" s="13"/>
      <c r="P10" s="13"/>
      <c r="Q10" s="13"/>
      <c r="R10" s="13"/>
      <c r="S10" s="13"/>
      <c r="T10" s="13"/>
      <c r="U10" s="13"/>
      <c r="V10" s="14"/>
      <c r="W10" s="14"/>
      <c r="X10" s="13"/>
      <c r="Y10" s="16"/>
      <c r="Z10" s="44"/>
    </row>
    <row r="11" spans="1:26" ht="27" customHeight="1">
      <c r="A11" s="63"/>
      <c r="B11" s="63"/>
      <c r="C11" s="63"/>
      <c r="D11" s="64"/>
      <c r="E11" s="13"/>
      <c r="F11" s="13"/>
      <c r="G11" s="13"/>
      <c r="H11" s="13"/>
      <c r="I11" s="13"/>
      <c r="J11" s="13"/>
      <c r="K11" s="13"/>
      <c r="L11" s="13"/>
      <c r="M11" s="13"/>
      <c r="N11" s="13"/>
      <c r="O11" s="13"/>
      <c r="P11" s="13"/>
      <c r="Q11" s="13"/>
      <c r="R11" s="13"/>
      <c r="S11" s="13"/>
      <c r="T11" s="13"/>
      <c r="U11" s="13"/>
      <c r="V11" s="14"/>
      <c r="W11" s="14"/>
      <c r="X11" s="13"/>
      <c r="Y11" s="16"/>
      <c r="Z11" s="44"/>
    </row>
    <row r="12" spans="1:26" ht="27" customHeight="1">
      <c r="A12" s="63"/>
      <c r="B12" s="63"/>
      <c r="C12" s="63"/>
      <c r="D12" s="64"/>
      <c r="E12" s="13"/>
      <c r="F12" s="13"/>
      <c r="G12" s="13"/>
      <c r="H12" s="13"/>
      <c r="I12" s="13"/>
      <c r="J12" s="13"/>
      <c r="K12" s="13"/>
      <c r="L12" s="13"/>
      <c r="M12" s="13"/>
      <c r="N12" s="13"/>
      <c r="O12" s="13"/>
      <c r="P12" s="13"/>
      <c r="Q12" s="13"/>
      <c r="R12" s="13"/>
      <c r="S12" s="13"/>
      <c r="T12" s="13"/>
      <c r="U12" s="13"/>
      <c r="V12" s="14"/>
      <c r="W12" s="14"/>
      <c r="X12" s="13"/>
      <c r="Y12" s="16"/>
      <c r="Z12" s="44"/>
    </row>
    <row r="13" spans="1:26" ht="27" customHeight="1">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ht="27" customHeight="1">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ht="27" customHeight="1">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ht="27" customHeight="1">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ht="27" customHeigh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27" customHeight="1">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27" customHeigh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27" customHeight="1">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27" customHeight="1">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27"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27"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ht="27" customHeight="1">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sheetData>
  <mergeCells count="24">
    <mergeCell ref="X1:Y1"/>
    <mergeCell ref="X3:Y3"/>
    <mergeCell ref="D4:D5"/>
    <mergeCell ref="E4:E5"/>
    <mergeCell ref="F4:F5"/>
    <mergeCell ref="G4:G5"/>
    <mergeCell ref="H4:H5"/>
    <mergeCell ref="I4:I5"/>
    <mergeCell ref="J4:J5"/>
    <mergeCell ref="K4:K5"/>
    <mergeCell ref="L4:L5"/>
    <mergeCell ref="M4:M5"/>
    <mergeCell ref="N4:N5"/>
    <mergeCell ref="O4:O5"/>
    <mergeCell ref="P4:P5"/>
    <mergeCell ref="V4:V5"/>
    <mergeCell ref="W4:W5"/>
    <mergeCell ref="X4:X5"/>
    <mergeCell ref="Y4:Y5"/>
    <mergeCell ref="Q4:Q5"/>
    <mergeCell ref="R4:R5"/>
    <mergeCell ref="S4:S5"/>
    <mergeCell ref="T4:T5"/>
    <mergeCell ref="U4:U5"/>
  </mergeCells>
  <phoneticPr fontId="0" type="noConversion"/>
  <printOptions horizontalCentered="1"/>
  <pageMargins left="0.196527777777778" right="0.196527777777778" top="0.78680555555555598" bottom="0.59027777777777801" header="0" footer="0"/>
  <pageSetup paperSize="9" scale="60"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R21"/>
  <sheetViews>
    <sheetView showGridLines="0" showZeros="0" workbookViewId="0">
      <selection activeCell="L11" sqref="L11"/>
    </sheetView>
  </sheetViews>
  <sheetFormatPr defaultColWidth="9.1640625" defaultRowHeight="12.75" customHeight="1"/>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3" width="10.6640625" customWidth="1"/>
    <col min="14" max="14" width="12.83203125" customWidth="1"/>
    <col min="15" max="17" width="10.6640625" customWidth="1"/>
  </cols>
  <sheetData>
    <row r="1" spans="1:18" ht="22.5" customHeight="1">
      <c r="A1" s="2" t="s">
        <v>188</v>
      </c>
      <c r="B1" s="79"/>
      <c r="C1" s="79"/>
      <c r="D1" s="80"/>
      <c r="E1" s="91"/>
      <c r="F1" s="91"/>
      <c r="G1" s="91"/>
      <c r="H1" s="91"/>
      <c r="I1" s="91"/>
      <c r="J1" s="91"/>
      <c r="K1" s="91"/>
      <c r="L1" s="91"/>
      <c r="M1" s="91"/>
      <c r="N1" s="91"/>
      <c r="O1" s="91"/>
      <c r="P1" s="245"/>
      <c r="Q1" s="245"/>
      <c r="R1" s="44"/>
    </row>
    <row r="2" spans="1:18" ht="22.5" customHeight="1">
      <c r="A2" s="93" t="s">
        <v>189</v>
      </c>
      <c r="B2" s="93"/>
      <c r="C2" s="93"/>
      <c r="D2" s="93"/>
      <c r="E2" s="93"/>
      <c r="F2" s="93"/>
      <c r="G2" s="93"/>
      <c r="H2" s="93"/>
      <c r="I2" s="93"/>
      <c r="J2" s="93"/>
      <c r="K2" s="93"/>
      <c r="L2" s="93"/>
      <c r="M2" s="93"/>
      <c r="N2" s="93"/>
      <c r="O2" s="93"/>
      <c r="P2" s="93"/>
      <c r="Q2" s="93"/>
      <c r="R2" s="44"/>
    </row>
    <row r="3" spans="1:18" ht="22.5" customHeight="1">
      <c r="A3" s="246" t="s">
        <v>286</v>
      </c>
      <c r="B3" s="247"/>
      <c r="C3" s="247"/>
      <c r="D3" s="247"/>
      <c r="E3" s="247"/>
      <c r="F3" s="247"/>
      <c r="G3" s="247"/>
      <c r="H3" s="247"/>
      <c r="I3" s="91"/>
      <c r="J3" s="91"/>
      <c r="K3" s="91"/>
      <c r="L3" s="91"/>
      <c r="M3" s="91"/>
      <c r="N3" s="91"/>
      <c r="O3" s="91"/>
      <c r="P3" s="252" t="s">
        <v>83</v>
      </c>
      <c r="Q3" s="252"/>
      <c r="R3" s="44"/>
    </row>
    <row r="4" spans="1:18" ht="22.5" customHeight="1">
      <c r="A4" s="94" t="s">
        <v>117</v>
      </c>
      <c r="B4" s="94"/>
      <c r="C4" s="94"/>
      <c r="D4" s="242" t="s">
        <v>132</v>
      </c>
      <c r="E4" s="253" t="s">
        <v>85</v>
      </c>
      <c r="F4" s="253" t="s">
        <v>135</v>
      </c>
      <c r="G4" s="253"/>
      <c r="H4" s="253"/>
      <c r="I4" s="253"/>
      <c r="J4" s="253"/>
      <c r="K4" s="253"/>
      <c r="L4" s="253"/>
      <c r="M4" s="253"/>
      <c r="N4" s="253"/>
      <c r="O4" s="254" t="s">
        <v>138</v>
      </c>
      <c r="P4" s="255"/>
      <c r="Q4" s="256"/>
      <c r="R4" s="42"/>
    </row>
    <row r="5" spans="1:18" ht="39" customHeight="1">
      <c r="A5" s="51" t="s">
        <v>110</v>
      </c>
      <c r="B5" s="51" t="s">
        <v>111</v>
      </c>
      <c r="C5" s="51" t="s">
        <v>112</v>
      </c>
      <c r="D5" s="242"/>
      <c r="E5" s="253"/>
      <c r="F5" s="51" t="s">
        <v>104</v>
      </c>
      <c r="G5" s="51" t="s">
        <v>190</v>
      </c>
      <c r="H5" s="51" t="s">
        <v>178</v>
      </c>
      <c r="I5" s="51" t="s">
        <v>179</v>
      </c>
      <c r="J5" s="51" t="s">
        <v>191</v>
      </c>
      <c r="K5" s="51" t="s">
        <v>180</v>
      </c>
      <c r="L5" s="51" t="s">
        <v>184</v>
      </c>
      <c r="M5" s="51" t="s">
        <v>176</v>
      </c>
      <c r="N5" s="51" t="s">
        <v>187</v>
      </c>
      <c r="O5" s="76" t="s">
        <v>104</v>
      </c>
      <c r="P5" s="51" t="s">
        <v>192</v>
      </c>
      <c r="Q5" s="51" t="s">
        <v>164</v>
      </c>
      <c r="R5" s="42"/>
    </row>
    <row r="6" spans="1:18" s="1" customFormat="1" ht="27" customHeight="1">
      <c r="A6" s="63"/>
      <c r="B6" s="63"/>
      <c r="C6" s="63"/>
      <c r="D6" s="64" t="s">
        <v>104</v>
      </c>
      <c r="E6" s="13">
        <f>F6+O6</f>
        <v>2199.65</v>
      </c>
      <c r="F6" s="13">
        <f>SUM(G6:N6)</f>
        <v>1822.27</v>
      </c>
      <c r="G6" s="13">
        <v>71.900000000000006</v>
      </c>
      <c r="H6" s="13">
        <v>76.67</v>
      </c>
      <c r="I6" s="13">
        <v>13.1</v>
      </c>
      <c r="J6" s="13"/>
      <c r="K6" s="13">
        <v>34.799999999999997</v>
      </c>
      <c r="L6" s="13">
        <v>18</v>
      </c>
      <c r="M6" s="13">
        <v>62.3</v>
      </c>
      <c r="N6" s="13">
        <v>1545.5</v>
      </c>
      <c r="O6" s="13">
        <f>SUM(P6:Q6)</f>
        <v>377.38</v>
      </c>
      <c r="P6" s="13">
        <v>377.38</v>
      </c>
      <c r="Q6" s="13"/>
      <c r="R6" s="42"/>
    </row>
    <row r="7" spans="1:18" ht="27" customHeight="1">
      <c r="A7" s="186" t="s">
        <v>292</v>
      </c>
      <c r="B7" s="186"/>
      <c r="C7" s="186"/>
      <c r="D7" s="187" t="s">
        <v>293</v>
      </c>
      <c r="E7" s="13">
        <f>F7+O7</f>
        <v>2199.65</v>
      </c>
      <c r="F7" s="13">
        <f>SUM(G7:N7)</f>
        <v>1822.27</v>
      </c>
      <c r="G7" s="13">
        <v>71.900000000000006</v>
      </c>
      <c r="H7" s="13">
        <v>76.67</v>
      </c>
      <c r="I7" s="13">
        <v>13.1</v>
      </c>
      <c r="J7" s="13"/>
      <c r="K7" s="13">
        <v>34.799999999999997</v>
      </c>
      <c r="L7" s="13">
        <v>18</v>
      </c>
      <c r="M7" s="13">
        <v>62.3</v>
      </c>
      <c r="N7" s="13">
        <v>1545.5</v>
      </c>
      <c r="O7" s="13">
        <f>SUM(P7:Q7)</f>
        <v>377.38</v>
      </c>
      <c r="P7" s="13">
        <v>377.38</v>
      </c>
      <c r="Q7" s="13">
        <v>0</v>
      </c>
      <c r="R7" s="44"/>
    </row>
    <row r="8" spans="1:18" ht="27" customHeight="1">
      <c r="A8" s="186" t="s">
        <v>294</v>
      </c>
      <c r="B8" s="186" t="s">
        <v>295</v>
      </c>
      <c r="C8" s="186"/>
      <c r="D8" s="187" t="s">
        <v>296</v>
      </c>
      <c r="E8" s="13">
        <f>F8+O8</f>
        <v>2199.65</v>
      </c>
      <c r="F8" s="13">
        <f>SUM(G8:N8)</f>
        <v>1822.27</v>
      </c>
      <c r="G8" s="13">
        <v>71.900000000000006</v>
      </c>
      <c r="H8" s="13">
        <v>76.67</v>
      </c>
      <c r="I8" s="13">
        <v>13.1</v>
      </c>
      <c r="J8" s="13"/>
      <c r="K8" s="13">
        <v>34.799999999999997</v>
      </c>
      <c r="L8" s="13">
        <v>18</v>
      </c>
      <c r="M8" s="13">
        <v>62.3</v>
      </c>
      <c r="N8" s="13">
        <v>1545.5</v>
      </c>
      <c r="O8" s="13">
        <f>SUM(P8:Q8)</f>
        <v>377.38</v>
      </c>
      <c r="P8" s="13">
        <v>377.38</v>
      </c>
      <c r="Q8" s="13">
        <v>0</v>
      </c>
      <c r="R8" s="44"/>
    </row>
    <row r="9" spans="1:18" ht="27" customHeight="1">
      <c r="A9" s="186" t="s">
        <v>297</v>
      </c>
      <c r="B9" s="186" t="s">
        <v>295</v>
      </c>
      <c r="C9" s="186" t="s">
        <v>298</v>
      </c>
      <c r="D9" s="187" t="s">
        <v>299</v>
      </c>
      <c r="E9" s="13">
        <f>F9+O9</f>
        <v>2199.65</v>
      </c>
      <c r="F9" s="13">
        <f>SUM(G9:N9)</f>
        <v>1822.27</v>
      </c>
      <c r="G9" s="13">
        <v>71.900000000000006</v>
      </c>
      <c r="H9" s="13">
        <v>76.67</v>
      </c>
      <c r="I9" s="13">
        <v>13.1</v>
      </c>
      <c r="J9" s="13"/>
      <c r="K9" s="13">
        <v>34.799999999999997</v>
      </c>
      <c r="L9" s="13">
        <v>18</v>
      </c>
      <c r="M9" s="13">
        <v>62.3</v>
      </c>
      <c r="N9" s="13">
        <v>1545.5</v>
      </c>
      <c r="O9" s="13">
        <f>SUM(P9:Q9)</f>
        <v>377.38</v>
      </c>
      <c r="P9" s="13">
        <v>377.38</v>
      </c>
      <c r="Q9" s="13">
        <v>0</v>
      </c>
      <c r="R9" s="44"/>
    </row>
    <row r="10" spans="1:18" ht="27" customHeight="1">
      <c r="A10" s="44"/>
      <c r="B10" s="44"/>
      <c r="C10" s="44"/>
      <c r="D10" s="44"/>
      <c r="E10" s="44"/>
      <c r="F10" s="44"/>
      <c r="G10" s="44"/>
      <c r="H10" s="44"/>
      <c r="I10" s="44"/>
      <c r="J10" s="44"/>
      <c r="K10" s="44"/>
      <c r="L10" s="44"/>
      <c r="M10" s="44"/>
      <c r="N10" s="44"/>
      <c r="O10" s="44"/>
      <c r="P10" s="44"/>
      <c r="Q10" s="44"/>
      <c r="R10" s="44"/>
    </row>
    <row r="11" spans="1:18" ht="27" customHeight="1">
      <c r="A11" s="44"/>
      <c r="B11" s="44"/>
      <c r="C11" s="44"/>
      <c r="D11" s="44"/>
      <c r="E11" s="44"/>
      <c r="F11" s="44"/>
      <c r="G11" s="44"/>
      <c r="H11" s="44"/>
      <c r="I11" s="44"/>
      <c r="J11" s="44"/>
      <c r="K11" s="44"/>
      <c r="L11" s="44"/>
      <c r="M11" s="44"/>
      <c r="N11" s="44"/>
      <c r="O11" s="44"/>
      <c r="P11" s="44"/>
      <c r="Q11" s="44"/>
      <c r="R11" s="44"/>
    </row>
    <row r="12" spans="1:18" ht="27" customHeight="1">
      <c r="A12" s="44"/>
      <c r="B12" s="44"/>
      <c r="C12" s="44"/>
      <c r="D12" s="44"/>
      <c r="E12" s="44"/>
      <c r="F12" s="44"/>
      <c r="G12" s="44"/>
      <c r="H12" s="44"/>
      <c r="I12" s="44"/>
      <c r="J12" s="44"/>
      <c r="K12" s="44"/>
      <c r="L12" s="44"/>
      <c r="M12" s="44"/>
      <c r="N12" s="44"/>
      <c r="O12" s="44"/>
      <c r="P12" s="44"/>
      <c r="Q12" s="44"/>
      <c r="R12" s="44"/>
    </row>
    <row r="13" spans="1:18" ht="27" customHeight="1">
      <c r="A13" s="44"/>
      <c r="B13" s="44"/>
      <c r="C13" s="44"/>
      <c r="D13" s="44"/>
      <c r="E13" s="44"/>
      <c r="F13" s="44"/>
      <c r="G13" s="44"/>
      <c r="H13" s="44"/>
      <c r="I13" s="44"/>
      <c r="J13" s="44"/>
      <c r="K13" s="44"/>
      <c r="L13" s="44"/>
      <c r="M13" s="44"/>
      <c r="N13" s="44"/>
      <c r="O13" s="44"/>
      <c r="P13" s="44"/>
      <c r="Q13" s="44"/>
      <c r="R13" s="44"/>
    </row>
    <row r="14" spans="1:18" ht="27" customHeight="1">
      <c r="A14" s="44"/>
      <c r="B14" s="44"/>
      <c r="C14" s="44"/>
      <c r="D14" s="44"/>
      <c r="E14" s="44"/>
      <c r="F14" s="44"/>
      <c r="G14" s="44"/>
      <c r="H14" s="44"/>
      <c r="I14" s="44"/>
      <c r="J14" s="44"/>
      <c r="K14" s="44"/>
      <c r="L14" s="44"/>
      <c r="M14" s="44"/>
      <c r="N14" s="44"/>
      <c r="O14" s="44"/>
      <c r="P14" s="44"/>
      <c r="Q14" s="44"/>
      <c r="R14" s="44"/>
    </row>
    <row r="15" spans="1:18" ht="27" customHeight="1">
      <c r="A15" s="44"/>
      <c r="B15" s="44"/>
      <c r="C15" s="44"/>
      <c r="D15" s="44"/>
      <c r="E15" s="44"/>
      <c r="F15" s="44"/>
      <c r="G15" s="44"/>
      <c r="H15" s="44"/>
      <c r="I15" s="44"/>
      <c r="J15" s="44"/>
      <c r="K15" s="44"/>
      <c r="L15" s="44"/>
      <c r="M15" s="44"/>
      <c r="N15" s="44"/>
      <c r="O15" s="44"/>
      <c r="P15" s="44"/>
      <c r="Q15" s="44"/>
      <c r="R15" s="44"/>
    </row>
    <row r="16" spans="1:18" ht="27" customHeight="1">
      <c r="A16" s="44"/>
      <c r="B16" s="44"/>
      <c r="C16" s="44"/>
      <c r="D16" s="44"/>
      <c r="E16" s="44"/>
      <c r="F16" s="44"/>
      <c r="G16" s="44"/>
      <c r="H16" s="44"/>
      <c r="I16" s="44"/>
      <c r="J16" s="44"/>
      <c r="K16" s="44"/>
      <c r="L16" s="44"/>
      <c r="M16" s="44"/>
      <c r="N16" s="44"/>
      <c r="O16" s="44"/>
      <c r="P16" s="44"/>
      <c r="Q16" s="44"/>
      <c r="R16" s="44"/>
    </row>
    <row r="17" spans="1:18" ht="27" customHeight="1">
      <c r="A17" s="44"/>
      <c r="B17" s="44"/>
      <c r="C17" s="44"/>
      <c r="D17" s="44"/>
      <c r="E17" s="44"/>
      <c r="F17" s="44"/>
      <c r="G17" s="44"/>
      <c r="H17" s="44"/>
      <c r="I17" s="44"/>
      <c r="J17" s="44"/>
      <c r="K17" s="44"/>
      <c r="L17" s="44"/>
      <c r="M17" s="44"/>
      <c r="N17" s="44"/>
      <c r="O17" s="44"/>
      <c r="P17" s="44"/>
      <c r="Q17" s="44"/>
      <c r="R17" s="44"/>
    </row>
    <row r="18" spans="1:18" ht="27" customHeight="1">
      <c r="A18" s="44"/>
      <c r="B18" s="44"/>
      <c r="C18" s="44"/>
      <c r="D18" s="44"/>
      <c r="E18" s="44"/>
      <c r="F18" s="44"/>
      <c r="G18" s="44"/>
      <c r="H18" s="44"/>
      <c r="I18" s="44"/>
      <c r="J18" s="44"/>
      <c r="K18" s="44"/>
      <c r="L18" s="44"/>
      <c r="M18" s="44"/>
      <c r="N18" s="44"/>
      <c r="O18" s="44"/>
      <c r="P18" s="44"/>
      <c r="Q18" s="44"/>
      <c r="R18" s="44"/>
    </row>
    <row r="19" spans="1:18" ht="27" customHeight="1">
      <c r="A19" s="44"/>
      <c r="B19" s="44"/>
      <c r="C19" s="44"/>
      <c r="D19" s="44"/>
      <c r="E19" s="44"/>
      <c r="F19" s="44"/>
      <c r="G19" s="44"/>
      <c r="H19" s="44"/>
      <c r="I19" s="44"/>
      <c r="J19" s="44"/>
      <c r="K19" s="44"/>
      <c r="L19" s="44"/>
      <c r="M19" s="44"/>
      <c r="N19" s="44"/>
      <c r="O19" s="44"/>
      <c r="P19" s="44"/>
      <c r="Q19" s="44"/>
      <c r="R19" s="44"/>
    </row>
    <row r="20" spans="1:18" ht="27" customHeight="1">
      <c r="A20" s="44"/>
      <c r="B20" s="44"/>
      <c r="C20" s="44"/>
      <c r="D20" s="44"/>
      <c r="E20" s="44"/>
      <c r="F20" s="44"/>
      <c r="G20" s="44"/>
      <c r="H20" s="44"/>
      <c r="I20" s="44"/>
      <c r="J20" s="44"/>
      <c r="K20" s="44"/>
      <c r="L20" s="44"/>
      <c r="M20" s="44"/>
      <c r="N20" s="44"/>
      <c r="O20" s="44"/>
      <c r="P20" s="44"/>
      <c r="Q20" s="44"/>
      <c r="R20" s="44"/>
    </row>
    <row r="21" spans="1:18" ht="27" customHeight="1">
      <c r="A21" s="44"/>
      <c r="B21" s="44"/>
      <c r="C21" s="44"/>
      <c r="D21" s="44"/>
      <c r="E21" s="44"/>
      <c r="F21" s="44"/>
      <c r="G21" s="44"/>
      <c r="H21" s="44"/>
      <c r="I21" s="44"/>
      <c r="J21" s="44"/>
      <c r="K21" s="44"/>
      <c r="L21" s="44"/>
      <c r="M21" s="44"/>
      <c r="N21" s="44"/>
      <c r="O21" s="44"/>
      <c r="P21" s="44"/>
      <c r="Q21" s="44"/>
      <c r="R21" s="44"/>
    </row>
  </sheetData>
  <mergeCells count="7">
    <mergeCell ref="P1:Q1"/>
    <mergeCell ref="A3:H3"/>
    <mergeCell ref="P3:Q3"/>
    <mergeCell ref="F4:N4"/>
    <mergeCell ref="O4:Q4"/>
    <mergeCell ref="D4:D5"/>
    <mergeCell ref="E4:E5"/>
  </mergeCells>
  <phoneticPr fontId="0" type="noConversion"/>
  <printOptions horizontalCentered="1"/>
  <pageMargins left="0.196527777777778" right="0.196527777777778" top="0.78680555555555598" bottom="0.59027777777777801" header="0" footer="0"/>
  <pageSetup paperSize="9" scale="80"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59</vt:i4>
      </vt:variant>
    </vt:vector>
  </HeadingPairs>
  <TitlesOfParts>
    <vt:vector size="89"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'29、项目支出绩效目标表'!Print_Area</vt:lpstr>
      <vt:lpstr>'3、部门支出总表'!Print_Area</vt:lpstr>
      <vt:lpstr>'30、部门整体支出绩效目标表'!Print_Area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'29、项目支出绩效目标表'!Print_Titles</vt:lpstr>
      <vt:lpstr>'3、部门支出总表'!Print_Titles</vt:lpstr>
      <vt:lpstr>'30、部门整体支出绩效目标表'!Print_Titles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乡财</dc:creator>
  <cp:lastModifiedBy>User</cp:lastModifiedBy>
  <cp:lastPrinted>2019-11-05T08:40:25Z</cp:lastPrinted>
  <dcterms:created xsi:type="dcterms:W3CDTF">2018-04-11T03:47:00Z</dcterms:created>
  <dcterms:modified xsi:type="dcterms:W3CDTF">2019-11-06T03:12:16Z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657424</vt:i4>
  </property>
  <property fmtid="{D5CDD505-2E9C-101B-9397-08002B2CF9AE}" pid="3" name="KSOProductBuildVer">
    <vt:lpwstr>2052-10.1.0.7566</vt:lpwstr>
  </property>
</Properties>
</file>