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777" activeTab="2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'1-基础数据表'!$A$1:$G$42</definedName>
  </definedNames>
  <calcPr calcId="144525"/>
</workbook>
</file>

<file path=xl/calcChain.xml><?xml version="1.0" encoding="utf-8"?>
<calcChain xmlns="http://schemas.openxmlformats.org/spreadsheetml/2006/main">
  <c r="H41" i="20" l="1"/>
  <c r="G41" i="20"/>
  <c r="I6" i="20"/>
  <c r="J31" i="21"/>
  <c r="I31" i="21"/>
  <c r="K5" i="21"/>
  <c r="J5" i="21"/>
  <c r="F17" i="14"/>
  <c r="D17" i="14"/>
  <c r="B17" i="14"/>
  <c r="F13" i="14"/>
  <c r="D13" i="14"/>
  <c r="B13" i="14"/>
  <c r="F8" i="14"/>
  <c r="D8" i="14"/>
  <c r="B8" i="14"/>
  <c r="F7" i="14"/>
  <c r="D7" i="14"/>
  <c r="B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<sst xmlns="http://schemas.openxmlformats.org/spreadsheetml/2006/main" count="257" uniqueCount="227">
  <si>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</si>
  <si>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</si>
  <si>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</si>
  <si>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</si>
  <si>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family val="1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</si>
  <si>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</si>
  <si>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</si>
  <si>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family val="1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</si>
  <si>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family val="1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</si>
  <si>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family val="1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</si>
  <si>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</si>
  <si>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</si>
  <si>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</si>
  <si>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family val="1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</si>
  <si>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family val="1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</si>
  <si>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family val="1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</si>
  <si>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</si>
  <si>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</si>
  <si>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</si>
  <si>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</si>
  <si>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</si>
  <si>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family val="1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</si>
  <si>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family val="1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</si>
  <si>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family val="1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</si>
  <si>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family val="1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</si>
  <si>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family val="1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</si>
  <si>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rgb="FF000000"/>
        <rFont val="Times New Roman"/>
        <family val="1"/>
      </rPr>
      <t xml:space="preserve">   7.</t>
    </r>
    <r>
      <rPr>
        <sz val="12"/>
        <color rgb="FF000000"/>
        <rFont val="宋体"/>
        <charset val="134"/>
      </rPr>
      <t>党建经费</t>
    </r>
  </si>
  <si>
    <r>
      <rPr>
        <sz val="12"/>
        <color indexed="8"/>
        <rFont val="Times New Roman"/>
        <family val="1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</si>
  <si>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family val="1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</si>
  <si>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family val="1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</si>
  <si>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family val="1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</si>
  <si>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family val="1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</si>
  <si>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family val="1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</si>
  <si>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rgb="FF000000"/>
        <rFont val="Times New Roman"/>
        <family val="1"/>
      </rPr>
      <t xml:space="preserve">   14.</t>
    </r>
    <r>
      <rPr>
        <sz val="12"/>
        <color rgb="FF000000"/>
        <rFont val="宋体"/>
        <charset val="134"/>
      </rPr>
      <t>咨询费</t>
    </r>
  </si>
  <si>
    <r>
      <rPr>
        <sz val="12"/>
        <color rgb="FF000000"/>
        <rFont val="Times New Roman"/>
        <family val="1"/>
      </rPr>
      <t xml:space="preserve">   15.</t>
    </r>
    <r>
      <rPr>
        <sz val="12"/>
        <color rgb="FF000000"/>
        <rFont val="宋体"/>
        <charset val="134"/>
      </rPr>
      <t>会议费</t>
    </r>
  </si>
  <si>
    <r>
      <rPr>
        <sz val="12"/>
        <color rgb="FF000000"/>
        <rFont val="Times New Roman"/>
        <family val="1"/>
      </rPr>
      <t xml:space="preserve">   16.</t>
    </r>
    <r>
      <rPr>
        <sz val="12"/>
        <color rgb="FF000000"/>
        <rFont val="宋体"/>
        <charset val="134"/>
      </rPr>
      <t>培训费</t>
    </r>
  </si>
  <si>
    <r>
      <rPr>
        <sz val="12"/>
        <color rgb="FF000000"/>
        <rFont val="Times New Roman"/>
        <family val="1"/>
      </rPr>
      <t xml:space="preserve">   17.</t>
    </r>
    <r>
      <rPr>
        <sz val="12"/>
        <color rgb="FF000000"/>
        <rFont val="宋体"/>
        <charset val="134"/>
      </rPr>
      <t>工会经费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</si>
  <si>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</si>
  <si>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</si>
  <si>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</si>
  <si>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</si>
  <si>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</si>
  <si>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</si>
  <si>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</si>
  <si>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</si>
  <si>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</si>
  <si>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</si>
  <si>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</si>
  <si>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严格实行接待审批，严控接待标准及接待陪餐人数。</t>
  </si>
  <si>
    <t>说明：“项目支出”需要填报基本支出以外的所有项目支出情况，“公用经费”填报基 本支出中的一般商品和服务支出。</t>
  </si>
  <si>
    <r>
      <rPr>
        <sz val="12"/>
        <rFont val="黑体"/>
        <charset val="134"/>
      </rPr>
      <t>附件</t>
    </r>
    <r>
      <rPr>
        <sz val="12"/>
        <rFont val="Times New Roman"/>
        <family val="1"/>
      </rPr>
      <t>2</t>
    </r>
  </si>
  <si>
    <r>
      <rPr>
        <sz val="18"/>
        <rFont val="Times New Roman"/>
        <family val="1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</si>
  <si>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charset val="134"/>
      </rPr>
      <t>称</t>
    </r>
  </si>
  <si>
    <t>桃源县畜牧水产事务中心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</si>
  <si>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</si>
  <si>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</si>
  <si>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</si>
  <si>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</si>
  <si>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</si>
  <si>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</si>
  <si>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</si>
  <si>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</si>
  <si>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</si>
  <si>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family val="1"/>
      </rPr>
      <t>5385.01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</si>
  <si>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family val="1"/>
      </rPr>
      <t>4707.79</t>
    </r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</si>
  <si>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family val="1"/>
      </rPr>
      <t>5163.3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</si>
  <si>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family val="1"/>
      </rPr>
      <t>945.16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</si>
  <si>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</si>
  <si>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family val="1"/>
      </rPr>
      <t>3762.63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</si>
  <si>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family val="1"/>
      </rPr>
      <t>221.71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</si>
  <si>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</si>
  <si>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</si>
  <si>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</si>
  <si>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</si>
  <si>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宋体"/>
        <charset val="134"/>
      </rPr>
      <t>全年通过开展重大动物疫病防控、畜禽水产品质量安全监管、渔业资源保护及渔政执法、动物卫生监督执法、指导规划全县畜禽养殖发展等工作，让全县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charset val="134"/>
      </rPr>
      <t>年畜牧水产养殖健康稳步发展，养殖污染得到有效控制，生猪生产市场供应得到有效保障。保证沅江流域渔业资源得到有效保护。确保全县畜禽水产品质量安全，不发生事故。确保全县全年不发生重大动物疫病。</t>
    </r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</si>
  <si>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charset val="134"/>
      </rPr>
      <t>年全县畜牧水产养殖健康稳步发展，养殖污染得到有效控制，生猪生产市场供应得到有效保障，沅江流域渔业资源得到有效保护，全县未发生畜禽水产品质量安全事故，未发生重大动物疫情。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</si>
  <si>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</si>
  <si>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</si>
  <si>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</si>
  <si>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</si>
  <si>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</si>
  <si>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</si>
  <si>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</si>
  <si>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</si>
  <si>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</si>
  <si>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推广养殖品种</t>
  </si>
  <si>
    <r>
      <rPr>
        <sz val="10"/>
        <color rgb="FF000000"/>
        <rFont val="宋体"/>
        <charset val="134"/>
      </rPr>
      <t>黑猪和桃源鸡各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</si>
  <si>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个</t>
    </r>
  </si>
  <si>
    <t>发展生猪生产</t>
  </si>
  <si>
    <t>65万头</t>
  </si>
  <si>
    <t>免疫密度</t>
  </si>
  <si>
    <r>
      <rPr>
        <sz val="10"/>
        <color rgb="FF000000"/>
        <rFont val="仿宋"/>
        <charset val="134"/>
      </rPr>
      <t>质量指标</t>
    </r>
  </si>
  <si>
    <t>疫病死亡控制率</t>
  </si>
  <si>
    <t>疫病死亡控制率未达标，</t>
  </si>
  <si>
    <t>畜禽水产品质量安全事故发生率</t>
  </si>
  <si>
    <t>0起</t>
  </si>
  <si>
    <t>优质畜产品合格率</t>
  </si>
  <si>
    <r>
      <rPr>
        <sz val="10"/>
        <color rgb="FF000000"/>
        <rFont val="仿宋"/>
        <charset val="134"/>
      </rPr>
      <t>时效指标</t>
    </r>
  </si>
  <si>
    <t>完成时效</t>
  </si>
  <si>
    <t>完成及时率</t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</si>
  <si>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</si>
  <si>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</si>
  <si>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t>大部分项目资金、部分财政专项拨款未纳入部门年初预算。</t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</si>
  <si>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</si>
  <si>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</si>
  <si>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</si>
  <si>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</si>
  <si>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养殖业产业收入</t>
  </si>
  <si>
    <t>收入提高</t>
  </si>
  <si>
    <r>
      <rPr>
        <sz val="10"/>
        <color rgb="FF000000"/>
        <rFont val="仿宋"/>
        <charset val="134"/>
      </rPr>
      <t>社会效益指标</t>
    </r>
  </si>
  <si>
    <t>畜禽水产品安全</t>
  </si>
  <si>
    <r>
      <rPr>
        <sz val="10"/>
        <color rgb="FF000000"/>
        <rFont val="仿宋"/>
        <charset val="134"/>
      </rPr>
      <t>保障</t>
    </r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</si>
  <si>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</si>
  <si>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</si>
  <si>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可持续影响指标</t>
    </r>
  </si>
  <si>
    <t>防疫工作机制</t>
  </si>
  <si>
    <t>可持续</t>
  </si>
  <si>
    <t>防疫机制可持续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</si>
  <si>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</si>
  <si>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</si>
  <si>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受益对象满意度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</si>
  <si>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family val="1"/>
      </rPr>
      <t>90%</t>
    </r>
  </si>
  <si>
    <t>群众满意度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</si>
  <si>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</si>
  <si>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黑体"/>
        <charset val="134"/>
      </rPr>
      <t>附件</t>
    </r>
    <r>
      <rPr>
        <sz val="12"/>
        <rFont val="Times New Roman"/>
        <family val="1"/>
      </rPr>
      <t>3</t>
    </r>
  </si>
  <si>
    <r>
      <rPr>
        <sz val="20"/>
        <rFont val="Times New Roman"/>
        <family val="1"/>
      </rPr>
      <t>2021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</si>
  <si>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</si>
  <si>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重大动物疫病防控经费</t>
  </si>
  <si>
    <r>
      <rPr>
        <sz val="12"/>
        <rFont val="黑体"/>
        <charset val="134"/>
      </rPr>
      <t>主管部门</t>
    </r>
  </si>
  <si>
    <t>桃源县农业农村局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</si>
  <si>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</si>
  <si>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</si>
  <si>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</si>
  <si>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</si>
  <si>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</si>
  <si>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</si>
  <si>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</si>
  <si>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</si>
  <si>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</si>
  <si>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</si>
  <si>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family val="1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</si>
  <si>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family val="1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</si>
  <si>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</si>
  <si>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</si>
  <si>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</si>
  <si>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通过本项目的实施，年度内开召开春秋两季疫病防控会议，进行疫病防控知识培训，广泛宣传疫病防控的意义，统一发放疫苗及消毒物资，集中进行强制免疫，达到确保年度内不发生因免疫不到位而发生重大动物疫情。</t>
  </si>
  <si>
    <t>根据需要，年内召开了两季疫病防控会议，进行了疫病防控知识培训，发放疫苗及消毒物资，集中进行了强制免疫，确保了年度内未发生重大动物疫情。</t>
  </si>
  <si>
    <r>
      <rPr>
        <sz val="12"/>
        <rFont val="黑体"/>
        <charset val="134"/>
      </rPr>
      <t>年度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</si>
  <si>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</si>
  <si>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</si>
  <si>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</si>
  <si>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</si>
  <si>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</si>
  <si>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</si>
  <si>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family val="1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family val="1"/>
      </rPr>
      <t>60</t>
    </r>
    <r>
      <rPr>
        <sz val="12"/>
        <rFont val="仿宋"/>
        <charset val="134"/>
      </rPr>
      <t>分）</t>
    </r>
  </si>
  <si>
    <t>数量指标</t>
  </si>
  <si>
    <t>分发疫苗数量</t>
  </si>
  <si>
    <t>4000万羽、80万头次、40万头次、20万头次</t>
  </si>
  <si>
    <t>希戊二醛数量</t>
  </si>
  <si>
    <t>15吨</t>
  </si>
  <si>
    <t>14吨</t>
  </si>
  <si>
    <t>年度采购数量与年初预算有所差别</t>
  </si>
  <si>
    <t>消毒威数量</t>
  </si>
  <si>
    <t>14.5吨</t>
  </si>
  <si>
    <t>13.5吨</t>
  </si>
  <si>
    <t>酒 精</t>
  </si>
  <si>
    <t>1吨</t>
  </si>
  <si>
    <t>药棉数量</t>
  </si>
  <si>
    <t>500坨</t>
  </si>
  <si>
    <t>一次性口罩数量</t>
  </si>
  <si>
    <t>10000个</t>
  </si>
  <si>
    <t>9585个</t>
  </si>
  <si>
    <t>年度采购数量不足</t>
  </si>
  <si>
    <t>防护服数量</t>
  </si>
  <si>
    <t>1200套</t>
  </si>
  <si>
    <t>鞋套数量</t>
  </si>
  <si>
    <t>1000套</t>
  </si>
  <si>
    <t>检测试剂及易耗品数量</t>
  </si>
  <si>
    <t>2批</t>
  </si>
  <si>
    <t>一次性手套数量</t>
  </si>
  <si>
    <t>10000套</t>
  </si>
  <si>
    <t>9500套</t>
  </si>
  <si>
    <t>会议召开次数</t>
  </si>
  <si>
    <t>2次</t>
  </si>
  <si>
    <t>培训期数</t>
  </si>
  <si>
    <t>2期</t>
  </si>
  <si>
    <t>培训学时</t>
  </si>
  <si>
    <t>8学时以上</t>
  </si>
  <si>
    <t>8.5学时</t>
  </si>
  <si>
    <t>专项检查行动次数</t>
  </si>
  <si>
    <t>10次以上</t>
  </si>
  <si>
    <t>8次</t>
  </si>
  <si>
    <t>专项检查次数不足</t>
  </si>
  <si>
    <t>质量指标</t>
  </si>
  <si>
    <t>质量合格率</t>
  </si>
  <si>
    <t>参会率</t>
  </si>
  <si>
    <t>培训出勤率</t>
  </si>
  <si>
    <t>抗体情况</t>
  </si>
  <si>
    <t>≥70%</t>
  </si>
  <si>
    <t>疫病爆发率</t>
  </si>
  <si>
    <t>时效指标</t>
  </si>
  <si>
    <t>成本指标</t>
  </si>
  <si>
    <t>项目预算成本</t>
  </si>
  <si>
    <t>≤100万元</t>
  </si>
  <si>
    <t>成本规范合理率</t>
  </si>
  <si>
    <t>效益指标
（30分）</t>
  </si>
  <si>
    <t>经济效益
指标</t>
  </si>
  <si>
    <t>经济损失</t>
  </si>
  <si>
    <t>减少</t>
  </si>
  <si>
    <t>减少经济损失</t>
  </si>
  <si>
    <t>社会效益
指标</t>
  </si>
  <si>
    <t>公众健康</t>
  </si>
  <si>
    <t>保障</t>
  </si>
  <si>
    <t>减少人畜共患病，保障公共健康</t>
  </si>
  <si>
    <t>生态效益
指标</t>
  </si>
  <si>
    <t>无</t>
  </si>
  <si>
    <t>可持续影
响指标</t>
  </si>
  <si>
    <t>农业发展</t>
  </si>
  <si>
    <t>提高</t>
  </si>
  <si>
    <t>提高对社会农业化发展的影响</t>
  </si>
  <si>
    <t>满意度
指标
（10分）</t>
  </si>
  <si>
    <t>社会公众
满意度指标</t>
  </si>
  <si>
    <t>社公公众满意度</t>
  </si>
  <si>
    <t>≥90%</t>
  </si>
  <si>
    <t>服务对象
满意度指标</t>
  </si>
  <si>
    <t>服务对象满意度</t>
  </si>
  <si>
    <r>
      <rPr>
        <sz val="12"/>
        <rFont val="黑体"/>
        <charset val="134"/>
      </rPr>
      <t>总分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</si>
</sst>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 "/>
    <numFmt numFmtId="177" formatCode="0.00_ "/>
    <numFmt numFmtId="178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2"/>
      <name val="仿宋"/>
      <charset val="134"/>
    </font>
    <font>
      <sz val="10"/>
      <name val="仿宋"/>
      <charset val="134"/>
    </font>
    <font>
      <sz val="1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黑体"/>
      <charset val="134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仿宋"/>
      <charset val="134"/>
    </font>
    <font>
      <sz val="12"/>
      <color rgb="FF000000"/>
      <name val="Times New Roman"/>
      <family val="1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  <xf numFmtId="0" fontId="22" fillId="0" borderId="0">
      <alignment vertical="center"/>
    </xf>
    <xf numFmtId="0" fontId="2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1" fillId="0" borderId="0" xfId="13" applyFont="1" applyAlignment="1">
      <alignment vertical="center"/>
    </xf>
    <xf numFmtId="0" fontId="1" fillId="0" borderId="0" xfId="13" applyFont="1" applyAlignment="1">
      <alignment vertical="center" wrapText="1"/>
    </xf>
    <xf numFmtId="0" fontId="1" fillId="0" borderId="0" xfId="13"/>
    <xf numFmtId="0" fontId="2" fillId="0" borderId="0" xfId="13" applyFont="1"/>
    <xf numFmtId="0" fontId="3" fillId="0" borderId="0" xfId="13" applyFont="1"/>
    <xf numFmtId="0" fontId="2" fillId="0" borderId="2" xfId="13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/>
    </xf>
    <xf numFmtId="0" fontId="2" fillId="0" borderId="3" xfId="13" applyFont="1" applyBorder="1" applyAlignment="1">
      <alignment horizontal="center" vertical="center" wrapText="1"/>
    </xf>
    <xf numFmtId="0" fontId="2" fillId="0" borderId="2" xfId="13" applyFont="1" applyBorder="1" applyAlignment="1">
      <alignment horizontal="left" vertical="center"/>
    </xf>
    <xf numFmtId="0" fontId="2" fillId="2" borderId="2" xfId="13" applyFont="1" applyFill="1" applyBorder="1" applyAlignment="1">
      <alignment horizontal="center" vertical="center"/>
    </xf>
    <xf numFmtId="0" fontId="2" fillId="0" borderId="4" xfId="13" applyFont="1" applyBorder="1" applyAlignment="1">
      <alignment horizontal="center" vertical="center"/>
    </xf>
    <xf numFmtId="9" fontId="2" fillId="0" borderId="4" xfId="13" applyNumberFormat="1" applyFont="1" applyBorder="1" applyAlignment="1">
      <alignment horizontal="center" vertical="center"/>
    </xf>
    <xf numFmtId="0" fontId="2" fillId="2" borderId="4" xfId="13" applyFont="1" applyFill="1" applyBorder="1" applyAlignment="1">
      <alignment horizontal="center" vertical="center"/>
    </xf>
    <xf numFmtId="0" fontId="2" fillId="0" borderId="2" xfId="13" applyFont="1" applyBorder="1" applyAlignment="1">
      <alignment vertical="center"/>
    </xf>
    <xf numFmtId="0" fontId="2" fillId="0" borderId="3" xfId="13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5" fillId="2" borderId="2" xfId="13" applyFont="1" applyFill="1" applyBorder="1" applyAlignment="1">
      <alignment horizontal="center" vertical="center" wrapText="1"/>
    </xf>
    <xf numFmtId="9" fontId="5" fillId="0" borderId="2" xfId="13" applyNumberFormat="1" applyFont="1" applyBorder="1" applyAlignment="1">
      <alignment horizontal="center" vertical="center" wrapText="1"/>
    </xf>
    <xf numFmtId="9" fontId="5" fillId="2" borderId="2" xfId="13" applyNumberFormat="1" applyFont="1" applyFill="1" applyBorder="1" applyAlignment="1">
      <alignment horizontal="center" vertical="center" wrapText="1"/>
    </xf>
    <xf numFmtId="0" fontId="5" fillId="0" borderId="0" xfId="13" applyFont="1"/>
    <xf numFmtId="0" fontId="1" fillId="0" borderId="0" xfId="13" applyAlignment="1">
      <alignment vertical="center"/>
    </xf>
    <xf numFmtId="0" fontId="1" fillId="0" borderId="0" xfId="13" applyAlignment="1">
      <alignment vertical="center" wrapText="1"/>
    </xf>
    <xf numFmtId="0" fontId="6" fillId="0" borderId="2" xfId="13" applyFont="1" applyBorder="1" applyAlignment="1">
      <alignment vertical="center" wrapText="1"/>
    </xf>
    <xf numFmtId="0" fontId="5" fillId="0" borderId="2" xfId="13" applyFont="1" applyBorder="1" applyAlignment="1">
      <alignment vertical="center" wrapText="1"/>
    </xf>
    <xf numFmtId="0" fontId="1" fillId="0" borderId="2" xfId="13" applyFont="1" applyBorder="1" applyAlignment="1">
      <alignment vertical="center" wrapText="1"/>
    </xf>
    <xf numFmtId="0" fontId="2" fillId="0" borderId="2" xfId="13" applyFont="1" applyBorder="1" applyAlignment="1">
      <alignment vertical="center" wrapText="1"/>
    </xf>
    <xf numFmtId="0" fontId="2" fillId="0" borderId="0" xfId="6" applyFont="1">
      <alignment vertical="center"/>
    </xf>
    <xf numFmtId="0" fontId="8" fillId="3" borderId="2" xfId="6" applyFont="1" applyFill="1" applyBorder="1" applyAlignment="1">
      <alignment horizontal="center"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left" vertical="center" wrapText="1"/>
    </xf>
    <xf numFmtId="0" fontId="9" fillId="3" borderId="2" xfId="6" applyFont="1" applyFill="1" applyBorder="1" applyAlignment="1">
      <alignment horizontal="center" vertical="center" wrapText="1"/>
    </xf>
    <xf numFmtId="10" fontId="8" fillId="3" borderId="2" xfId="6" applyNumberFormat="1" applyFont="1" applyFill="1" applyBorder="1" applyAlignment="1">
      <alignment horizontal="center" vertical="center" wrapText="1"/>
    </xf>
    <xf numFmtId="9" fontId="8" fillId="3" borderId="2" xfId="6" applyNumberFormat="1" applyFont="1" applyFill="1" applyBorder="1" applyAlignment="1">
      <alignment horizontal="center" vertical="center" wrapText="1"/>
    </xf>
    <xf numFmtId="176" fontId="8" fillId="3" borderId="2" xfId="6" applyNumberFormat="1" applyFont="1" applyFill="1" applyBorder="1" applyAlignment="1">
      <alignment horizontal="center" vertical="center" wrapText="1"/>
    </xf>
    <xf numFmtId="57" fontId="8" fillId="3" borderId="2" xfId="6" applyNumberFormat="1" applyFont="1" applyFill="1" applyBorder="1" applyAlignment="1" applyProtection="1">
      <alignment horizontal="center" vertical="center" wrapText="1"/>
    </xf>
    <xf numFmtId="10" fontId="8" fillId="3" borderId="2" xfId="2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177" fontId="8" fillId="3" borderId="2" xfId="6" applyNumberFormat="1" applyFont="1" applyFill="1" applyBorder="1" applyAlignment="1">
      <alignment horizontal="center" vertical="center" wrapText="1"/>
    </xf>
    <xf numFmtId="0" fontId="11" fillId="2" borderId="0" xfId="4" applyFont="1" applyFill="1">
      <alignment vertical="center"/>
    </xf>
    <xf numFmtId="0" fontId="12" fillId="2" borderId="0" xfId="4" applyFont="1" applyFill="1">
      <alignment vertical="center"/>
    </xf>
    <xf numFmtId="0" fontId="13" fillId="2" borderId="0" xfId="4" applyFont="1" applyFill="1">
      <alignment vertical="center"/>
    </xf>
    <xf numFmtId="0" fontId="14" fillId="2" borderId="0" xfId="4" applyFont="1" applyFill="1">
      <alignment vertical="center"/>
    </xf>
    <xf numFmtId="0" fontId="12" fillId="2" borderId="5" xfId="4" applyFont="1" applyFill="1" applyBorder="1" applyAlignment="1">
      <alignment horizontal="center" vertical="center" wrapText="1"/>
    </xf>
    <xf numFmtId="178" fontId="12" fillId="2" borderId="5" xfId="1" applyNumberFormat="1" applyFont="1" applyFill="1" applyBorder="1" applyAlignment="1">
      <alignment horizontal="right" vertical="center" wrapText="1"/>
    </xf>
    <xf numFmtId="10" fontId="12" fillId="2" borderId="5" xfId="4" applyNumberFormat="1" applyFont="1" applyFill="1" applyBorder="1" applyAlignment="1">
      <alignment horizontal="right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left" vertical="center" wrapText="1"/>
    </xf>
    <xf numFmtId="43" fontId="12" fillId="2" borderId="0" xfId="4" applyNumberFormat="1" applyFont="1" applyFill="1">
      <alignment vertical="center"/>
    </xf>
    <xf numFmtId="0" fontId="16" fillId="2" borderId="4" xfId="1" applyNumberFormat="1" applyFont="1" applyFill="1" applyBorder="1" applyAlignment="1">
      <alignment horizontal="center" vertical="center"/>
    </xf>
    <xf numFmtId="0" fontId="16" fillId="2" borderId="7" xfId="1" applyNumberFormat="1" applyFont="1" applyFill="1" applyBorder="1" applyAlignment="1">
      <alignment horizontal="center" vertical="center"/>
    </xf>
    <xf numFmtId="0" fontId="18" fillId="2" borderId="2" xfId="4" applyFont="1" applyFill="1" applyBorder="1" applyAlignment="1">
      <alignment horizontal="left" vertical="center" wrapText="1"/>
    </xf>
    <xf numFmtId="0" fontId="18" fillId="2" borderId="4" xfId="4" applyFont="1" applyFill="1" applyBorder="1" applyAlignment="1">
      <alignment horizontal="left" vertical="center" wrapText="1"/>
    </xf>
    <xf numFmtId="0" fontId="16" fillId="2" borderId="4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>
      <alignment horizontal="left" vertical="center" wrapText="1"/>
    </xf>
    <xf numFmtId="43" fontId="12" fillId="2" borderId="5" xfId="1" applyFont="1" applyFill="1" applyBorder="1" applyAlignment="1">
      <alignment horizontal="center" vertical="center" wrapText="1"/>
    </xf>
    <xf numFmtId="43" fontId="11" fillId="2" borderId="5" xfId="1" applyFont="1" applyFill="1" applyBorder="1" applyAlignment="1">
      <alignment horizontal="center" vertical="center" wrapText="1"/>
    </xf>
    <xf numFmtId="10" fontId="11" fillId="2" borderId="5" xfId="2" applyNumberFormat="1" applyFont="1" applyFill="1" applyBorder="1" applyAlignment="1">
      <alignment horizontal="right" vertical="center" wrapText="1"/>
    </xf>
    <xf numFmtId="49" fontId="13" fillId="2" borderId="2" xfId="4" applyNumberFormat="1" applyFont="1" applyFill="1" applyBorder="1" applyAlignment="1">
      <alignment horizontal="center" vertical="center" wrapText="1"/>
    </xf>
    <xf numFmtId="49" fontId="16" fillId="2" borderId="2" xfId="4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3" fillId="2" borderId="0" xfId="4" applyFont="1" applyFill="1" applyBorder="1">
      <alignment vertical="center"/>
    </xf>
    <xf numFmtId="0" fontId="11" fillId="2" borderId="0" xfId="4" applyFont="1" applyFill="1" applyBorder="1">
      <alignment vertical="center"/>
    </xf>
    <xf numFmtId="0" fontId="16" fillId="2" borderId="2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  <xf numFmtId="0" fontId="16" fillId="2" borderId="7" xfId="1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right" vertical="center" wrapText="1"/>
    </xf>
    <xf numFmtId="0" fontId="13" fillId="2" borderId="7" xfId="1" applyNumberFormat="1" applyFont="1" applyFill="1" applyBorder="1" applyAlignment="1">
      <alignment horizontal="right" vertical="center" wrapText="1"/>
    </xf>
    <xf numFmtId="49" fontId="19" fillId="2" borderId="4" xfId="4" applyNumberFormat="1" applyFont="1" applyFill="1" applyBorder="1" applyAlignment="1">
      <alignment horizontal="center" vertical="center" wrapText="1"/>
    </xf>
    <xf numFmtId="49" fontId="17" fillId="2" borderId="5" xfId="4" applyNumberFormat="1" applyFont="1" applyFill="1" applyBorder="1" applyAlignment="1">
      <alignment horizontal="center" vertical="center" wrapText="1"/>
    </xf>
    <xf numFmtId="49" fontId="17" fillId="2" borderId="7" xfId="4" applyNumberFormat="1" applyFont="1" applyFill="1" applyBorder="1" applyAlignment="1">
      <alignment horizontal="center" vertical="center" wrapText="1"/>
    </xf>
    <xf numFmtId="0" fontId="20" fillId="2" borderId="9" xfId="4" applyFont="1" applyFill="1" applyBorder="1" applyAlignment="1">
      <alignment horizontal="left" vertical="center" wrapText="1"/>
    </xf>
    <xf numFmtId="0" fontId="20" fillId="2" borderId="0" xfId="4" applyFont="1" applyFill="1" applyAlignment="1">
      <alignment horizontal="left" vertical="center" wrapText="1"/>
    </xf>
    <xf numFmtId="0" fontId="13" fillId="2" borderId="6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/>
    </xf>
    <xf numFmtId="0" fontId="16" fillId="2" borderId="7" xfId="1" applyNumberFormat="1" applyFont="1" applyFill="1" applyBorder="1" applyAlignment="1">
      <alignment horizontal="center" vertical="center"/>
    </xf>
    <xf numFmtId="0" fontId="16" fillId="2" borderId="4" xfId="1" applyNumberFormat="1" applyFont="1" applyFill="1" applyBorder="1" applyAlignment="1">
      <alignment horizontal="right" vertical="center" wrapText="1"/>
    </xf>
    <xf numFmtId="0" fontId="16" fillId="2" borderId="7" xfId="1" applyNumberFormat="1" applyFont="1" applyFill="1" applyBorder="1" applyAlignment="1">
      <alignment horizontal="right" vertical="center" wrapText="1"/>
    </xf>
    <xf numFmtId="0" fontId="15" fillId="2" borderId="0" xfId="4" applyFont="1" applyFill="1" applyAlignment="1">
      <alignment horizontal="center" vertical="center"/>
    </xf>
    <xf numFmtId="0" fontId="16" fillId="2" borderId="4" xfId="4" applyFont="1" applyFill="1" applyBorder="1" applyAlignment="1">
      <alignment horizontal="center" vertical="center" wrapText="1"/>
    </xf>
    <xf numFmtId="0" fontId="16" fillId="2" borderId="7" xfId="4" applyFont="1" applyFill="1" applyBorder="1" applyAlignment="1">
      <alignment horizontal="center" vertical="center" wrapText="1"/>
    </xf>
    <xf numFmtId="9" fontId="16" fillId="2" borderId="4" xfId="1" applyNumberFormat="1" applyFont="1" applyFill="1" applyBorder="1" applyAlignment="1">
      <alignment horizontal="center" vertical="center" wrapText="1"/>
    </xf>
    <xf numFmtId="49" fontId="16" fillId="2" borderId="4" xfId="4" applyNumberFormat="1" applyFont="1" applyFill="1" applyBorder="1" applyAlignment="1">
      <alignment horizontal="center" vertical="center" wrapText="1"/>
    </xf>
    <xf numFmtId="49" fontId="16" fillId="2" borderId="7" xfId="4" applyNumberFormat="1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left" vertical="center" wrapText="1"/>
    </xf>
    <xf numFmtId="0" fontId="8" fillId="3" borderId="8" xfId="6" applyFont="1" applyFill="1" applyBorder="1" applyAlignment="1">
      <alignment horizontal="left" vertical="center" wrapText="1"/>
    </xf>
    <xf numFmtId="0" fontId="8" fillId="3" borderId="3" xfId="6" applyFont="1" applyFill="1" applyBorder="1" applyAlignment="1">
      <alignment horizontal="left" vertical="center" wrapText="1"/>
    </xf>
    <xf numFmtId="0" fontId="8" fillId="3" borderId="8" xfId="6" applyFont="1" applyFill="1" applyBorder="1" applyAlignment="1">
      <alignment horizontal="center" vertical="center" wrapText="1"/>
    </xf>
    <xf numFmtId="0" fontId="8" fillId="3" borderId="3" xfId="6" applyFont="1" applyFill="1" applyBorder="1" applyAlignment="1">
      <alignment horizontal="center"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3" borderId="2" xfId="6" applyFont="1" applyFill="1" applyBorder="1" applyAlignment="1">
      <alignment horizontal="justify" vertical="center" wrapText="1"/>
    </xf>
    <xf numFmtId="0" fontId="8" fillId="3" borderId="2" xfId="6" applyFont="1" applyFill="1" applyBorder="1" applyAlignment="1">
      <alignment horizontal="justify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2" fillId="0" borderId="9" xfId="6" applyFont="1" applyBorder="1" applyAlignment="1">
      <alignment horizontal="left" vertical="center" wrapText="1"/>
    </xf>
    <xf numFmtId="0" fontId="2" fillId="0" borderId="9" xfId="6" applyFont="1" applyBorder="1" applyAlignment="1">
      <alignment horizontal="left" vertical="center"/>
    </xf>
    <xf numFmtId="0" fontId="8" fillId="3" borderId="4" xfId="6" applyFont="1" applyFill="1" applyBorder="1" applyAlignment="1">
      <alignment horizontal="center" vertical="center" wrapText="1"/>
    </xf>
    <xf numFmtId="0" fontId="8" fillId="3" borderId="7" xfId="6" applyFont="1" applyFill="1" applyBorder="1" applyAlignment="1">
      <alignment horizontal="center" vertical="center" wrapText="1"/>
    </xf>
    <xf numFmtId="0" fontId="9" fillId="3" borderId="2" xfId="6" applyFont="1" applyFill="1" applyBorder="1" applyAlignment="1">
      <alignment horizontal="center" vertical="center" wrapText="1"/>
    </xf>
    <xf numFmtId="9" fontId="8" fillId="3" borderId="2" xfId="6" applyNumberFormat="1" applyFont="1" applyFill="1" applyBorder="1" applyAlignment="1">
      <alignment horizontal="center" vertical="center" wrapText="1"/>
    </xf>
    <xf numFmtId="0" fontId="9" fillId="3" borderId="2" xfId="6" applyFont="1" applyFill="1" applyBorder="1" applyAlignment="1">
      <alignment horizontal="justify" vertical="center" wrapText="1"/>
    </xf>
    <xf numFmtId="57" fontId="8" fillId="3" borderId="4" xfId="6" applyNumberFormat="1" applyFont="1" applyFill="1" applyBorder="1" applyAlignment="1" applyProtection="1">
      <alignment horizontal="center" vertical="center" wrapText="1"/>
    </xf>
    <xf numFmtId="9" fontId="8" fillId="3" borderId="7" xfId="6" applyNumberFormat="1" applyFont="1" applyFill="1" applyBorder="1" applyAlignment="1">
      <alignment horizontal="center" vertical="center" wrapText="1"/>
    </xf>
    <xf numFmtId="10" fontId="8" fillId="3" borderId="2" xfId="6" applyNumberFormat="1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left" vertical="center" wrapText="1"/>
    </xf>
    <xf numFmtId="0" fontId="8" fillId="3" borderId="6" xfId="6" applyFont="1" applyFill="1" applyBorder="1" applyAlignment="1">
      <alignment horizontal="left" vertical="center" wrapText="1"/>
    </xf>
    <xf numFmtId="0" fontId="8" fillId="3" borderId="4" xfId="6" applyFont="1" applyFill="1" applyBorder="1" applyAlignment="1">
      <alignment vertical="center" wrapText="1"/>
    </xf>
    <xf numFmtId="0" fontId="8" fillId="3" borderId="5" xfId="6" applyFont="1" applyFill="1" applyBorder="1" applyAlignment="1">
      <alignment vertical="center" wrapText="1"/>
    </xf>
    <xf numFmtId="0" fontId="8" fillId="3" borderId="7" xfId="6" applyFont="1" applyFill="1" applyBorder="1" applyAlignment="1">
      <alignment vertical="center" wrapText="1"/>
    </xf>
    <xf numFmtId="0" fontId="10" fillId="3" borderId="2" xfId="6" applyFont="1" applyFill="1" applyBorder="1" applyAlignment="1">
      <alignment horizontal="left" vertical="center" wrapText="1"/>
    </xf>
    <xf numFmtId="0" fontId="8" fillId="3" borderId="4" xfId="6" applyFont="1" applyFill="1" applyBorder="1" applyAlignment="1">
      <alignment horizontal="left" vertical="center" wrapText="1"/>
    </xf>
    <xf numFmtId="0" fontId="8" fillId="3" borderId="5" xfId="6" applyFont="1" applyFill="1" applyBorder="1" applyAlignment="1">
      <alignment horizontal="left" vertical="center" wrapText="1"/>
    </xf>
    <xf numFmtId="0" fontId="8" fillId="3" borderId="7" xfId="6" applyFont="1" applyFill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/>
    </xf>
    <xf numFmtId="0" fontId="9" fillId="3" borderId="4" xfId="6" applyFont="1" applyFill="1" applyBorder="1" applyAlignment="1">
      <alignment horizontal="center" vertical="center" wrapText="1"/>
    </xf>
    <xf numFmtId="0" fontId="8" fillId="3" borderId="5" xfId="6" applyFont="1" applyFill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/>
    </xf>
    <xf numFmtId="0" fontId="5" fillId="0" borderId="4" xfId="13" applyFont="1" applyBorder="1" applyAlignment="1">
      <alignment horizontal="left" vertical="center" wrapText="1"/>
    </xf>
    <xf numFmtId="0" fontId="2" fillId="0" borderId="5" xfId="13" applyFont="1" applyBorder="1" applyAlignment="1">
      <alignment horizontal="left" vertical="center" wrapText="1"/>
    </xf>
    <xf numFmtId="0" fontId="2" fillId="0" borderId="7" xfId="13" applyFont="1" applyBorder="1" applyAlignment="1">
      <alignment horizontal="left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3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 wrapText="1"/>
    </xf>
    <xf numFmtId="0" fontId="5" fillId="0" borderId="6" xfId="13" applyFont="1" applyBorder="1" applyAlignment="1">
      <alignment horizontal="center" vertical="center" wrapText="1"/>
    </xf>
    <xf numFmtId="0" fontId="5" fillId="0" borderId="3" xfId="13" applyFont="1" applyBorder="1" applyAlignment="1">
      <alignment horizontal="center" vertical="center" wrapText="1"/>
    </xf>
    <xf numFmtId="0" fontId="5" fillId="0" borderId="8" xfId="13" applyFont="1" applyBorder="1" applyAlignment="1">
      <alignment horizontal="center" vertical="center" wrapText="1"/>
    </xf>
    <xf numFmtId="0" fontId="2" fillId="0" borderId="2" xfId="13" applyFont="1" applyBorder="1" applyAlignment="1">
      <alignment horizontal="left" vertical="center"/>
    </xf>
    <xf numFmtId="0" fontId="2" fillId="0" borderId="4" xfId="13" applyFont="1" applyBorder="1" applyAlignment="1">
      <alignment horizontal="center" vertical="center"/>
    </xf>
    <xf numFmtId="0" fontId="2" fillId="0" borderId="5" xfId="13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/>
    </xf>
  </cellXfs>
  <cellStyles count="14">
    <cellStyle name="ColLevel_1" xfId="7"/>
    <cellStyle name="RowLevel_1" xfId="9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8"/>
    <cellStyle name="常规 2 2" xfId="6"/>
    <cellStyle name="常规 3" xfId="10"/>
    <cellStyle name="常规 4" xfId="11"/>
    <cellStyle name="常规 5" xfId="13"/>
    <cellStyle name="千位分隔" xfId="1" builtinId="3"/>
    <cellStyle name="千位分隔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2"/>
  <sheetViews>
    <sheetView topLeftCell="A40" zoomScaleSheetLayoutView="85" workbookViewId="0">
      <selection activeCell="A42" sqref="A42:XFD42"/>
    </sheetView>
  </sheetViews>
  <sheetFormatPr defaultColWidth="9" defaultRowHeight="15.75"/>
  <cols>
    <col min="1" max="1" width="31.125" style="42" customWidth="1"/>
    <col min="2" max="3" width="10" style="42" customWidth="1"/>
    <col min="4" max="5" width="10.5" style="42" customWidth="1"/>
    <col min="6" max="7" width="10" style="42" customWidth="1"/>
    <col min="8" max="16384" width="9" style="42"/>
  </cols>
  <sheetData>
    <row r="1" spans="1:7">
      <c r="A1" s="43" t="s">
        <v>0</v>
      </c>
    </row>
    <row r="2" spans="1:7" ht="27.6" customHeight="1">
      <c r="A2" s="83" t="s">
        <v>1</v>
      </c>
      <c r="B2" s="83"/>
      <c r="C2" s="83"/>
      <c r="D2" s="83"/>
      <c r="E2" s="83"/>
      <c r="F2" s="83"/>
      <c r="G2" s="83"/>
    </row>
    <row r="3" spans="1:7" ht="18.75" customHeight="1">
      <c r="A3" s="89" t="s">
        <v>2</v>
      </c>
      <c r="B3" s="84" t="s">
        <v>3</v>
      </c>
      <c r="C3" s="85"/>
      <c r="D3" s="84" t="s">
        <v>4</v>
      </c>
      <c r="E3" s="85"/>
      <c r="F3" s="84" t="s">
        <v>5</v>
      </c>
      <c r="G3" s="85"/>
    </row>
    <row r="4" spans="1:7" s="40" customFormat="1" ht="18.75" customHeight="1">
      <c r="A4" s="90"/>
      <c r="B4" s="68">
        <v>57</v>
      </c>
      <c r="C4" s="69"/>
      <c r="D4" s="68">
        <v>47</v>
      </c>
      <c r="E4" s="69"/>
      <c r="F4" s="86">
        <v>0.81</v>
      </c>
      <c r="G4" s="69"/>
    </row>
    <row r="5" spans="1:7" s="40" customFormat="1" ht="18.75" customHeight="1">
      <c r="A5" s="44"/>
      <c r="B5" s="45"/>
      <c r="C5" s="45"/>
      <c r="D5" s="45"/>
      <c r="E5" s="45"/>
      <c r="F5" s="46"/>
      <c r="G5" s="46"/>
    </row>
    <row r="6" spans="1:7" s="40" customFormat="1" ht="18.75" customHeight="1">
      <c r="A6" s="47" t="s">
        <v>6</v>
      </c>
      <c r="B6" s="87" t="s">
        <v>7</v>
      </c>
      <c r="C6" s="88"/>
      <c r="D6" s="87" t="s">
        <v>8</v>
      </c>
      <c r="E6" s="88"/>
      <c r="F6" s="87" t="s">
        <v>9</v>
      </c>
      <c r="G6" s="88"/>
    </row>
    <row r="7" spans="1:7" s="41" customFormat="1" ht="18.75" customHeight="1">
      <c r="A7" s="48" t="s">
        <v>10</v>
      </c>
      <c r="B7" s="68">
        <f>B8+B11+B12</f>
        <v>27</v>
      </c>
      <c r="C7" s="69"/>
      <c r="D7" s="68">
        <f t="shared" ref="D7" si="0">D8+D11+D12</f>
        <v>28</v>
      </c>
      <c r="E7" s="69"/>
      <c r="F7" s="68">
        <f t="shared" ref="F7" si="1">F8+F11+F12</f>
        <v>27</v>
      </c>
      <c r="G7" s="69"/>
    </row>
    <row r="8" spans="1:7" ht="18.75" customHeight="1">
      <c r="A8" s="48" t="s">
        <v>11</v>
      </c>
      <c r="B8" s="68">
        <f>B9+B10</f>
        <v>0</v>
      </c>
      <c r="C8" s="69"/>
      <c r="D8" s="68">
        <f t="shared" ref="D8" si="2">D9+D10</f>
        <v>0</v>
      </c>
      <c r="E8" s="69"/>
      <c r="F8" s="68">
        <f t="shared" ref="F8" si="3">F9+F10</f>
        <v>0</v>
      </c>
      <c r="G8" s="69"/>
    </row>
    <row r="9" spans="1:7" ht="18.75" customHeight="1">
      <c r="A9" s="48" t="s">
        <v>12</v>
      </c>
      <c r="B9" s="68">
        <v>0</v>
      </c>
      <c r="C9" s="69"/>
      <c r="D9" s="68">
        <v>0</v>
      </c>
      <c r="E9" s="69"/>
      <c r="F9" s="68">
        <v>0</v>
      </c>
      <c r="G9" s="69"/>
    </row>
    <row r="10" spans="1:7" ht="18.75" customHeight="1">
      <c r="A10" s="48" t="s">
        <v>13</v>
      </c>
      <c r="B10" s="68">
        <v>0</v>
      </c>
      <c r="C10" s="69"/>
      <c r="D10" s="68">
        <v>0</v>
      </c>
      <c r="E10" s="69"/>
      <c r="F10" s="68">
        <v>0</v>
      </c>
      <c r="G10" s="69"/>
    </row>
    <row r="11" spans="1:7" ht="18.75" customHeight="1">
      <c r="A11" s="48" t="s">
        <v>14</v>
      </c>
      <c r="B11" s="68">
        <v>0</v>
      </c>
      <c r="C11" s="69"/>
      <c r="D11" s="68">
        <v>0</v>
      </c>
      <c r="E11" s="69"/>
      <c r="F11" s="68">
        <v>0</v>
      </c>
      <c r="G11" s="69"/>
    </row>
    <row r="12" spans="1:7" ht="18.75" customHeight="1">
      <c r="A12" s="48" t="s">
        <v>15</v>
      </c>
      <c r="B12" s="68">
        <v>27</v>
      </c>
      <c r="C12" s="69"/>
      <c r="D12" s="68">
        <v>28</v>
      </c>
      <c r="E12" s="69"/>
      <c r="F12" s="68">
        <v>27</v>
      </c>
      <c r="G12" s="69"/>
    </row>
    <row r="13" spans="1:7" s="41" customFormat="1" ht="18.75" customHeight="1">
      <c r="A13" s="48" t="s">
        <v>16</v>
      </c>
      <c r="B13" s="68">
        <f>SUM(B14:C16)</f>
        <v>4162.01</v>
      </c>
      <c r="C13" s="69"/>
      <c r="D13" s="68">
        <f t="shared" ref="D13" si="4">SUM(D14:E16)</f>
        <v>968.13</v>
      </c>
      <c r="E13" s="69"/>
      <c r="F13" s="68">
        <f t="shared" ref="F13" si="5">SUM(F14:G16)</f>
        <v>3762.63</v>
      </c>
      <c r="G13" s="69"/>
    </row>
    <row r="14" spans="1:7" s="41" customFormat="1" ht="18.75" customHeight="1">
      <c r="A14" s="49" t="s">
        <v>17</v>
      </c>
      <c r="B14" s="68">
        <v>4162.01</v>
      </c>
      <c r="C14" s="69"/>
      <c r="D14" s="68">
        <v>968.13</v>
      </c>
      <c r="E14" s="69"/>
      <c r="F14" s="68">
        <v>3762.63</v>
      </c>
      <c r="G14" s="69"/>
    </row>
    <row r="15" spans="1:7" s="41" customFormat="1" ht="18.75" customHeight="1">
      <c r="A15" s="49" t="s">
        <v>18</v>
      </c>
      <c r="B15" s="68"/>
      <c r="C15" s="69"/>
      <c r="D15" s="81"/>
      <c r="E15" s="82"/>
      <c r="F15" s="81"/>
      <c r="G15" s="82"/>
    </row>
    <row r="16" spans="1:7" s="41" customFormat="1" ht="18.75" customHeight="1">
      <c r="A16" s="48"/>
      <c r="B16" s="68"/>
      <c r="C16" s="69"/>
      <c r="D16" s="81"/>
      <c r="E16" s="82"/>
      <c r="F16" s="81"/>
      <c r="G16" s="82"/>
    </row>
    <row r="17" spans="1:49" s="41" customFormat="1" ht="18.75" customHeight="1">
      <c r="A17" s="48" t="s">
        <v>19</v>
      </c>
      <c r="B17" s="68">
        <f>SUM(B18:B34)</f>
        <v>259.55</v>
      </c>
      <c r="C17" s="69"/>
      <c r="D17" s="68">
        <f>SUM(D18:D34)</f>
        <v>299.99</v>
      </c>
      <c r="E17" s="69"/>
      <c r="F17" s="68">
        <f>SUM(F18:F34)</f>
        <v>309.5</v>
      </c>
      <c r="G17" s="69"/>
      <c r="H17" s="50"/>
      <c r="J17" s="50"/>
    </row>
    <row r="18" spans="1:49" ht="18.75" customHeight="1">
      <c r="A18" s="48" t="s">
        <v>20</v>
      </c>
      <c r="B18" s="79">
        <v>21.8</v>
      </c>
      <c r="C18" s="80"/>
      <c r="D18" s="79">
        <v>24.98</v>
      </c>
      <c r="E18" s="80"/>
      <c r="F18" s="68">
        <v>11.81</v>
      </c>
      <c r="G18" s="69"/>
    </row>
    <row r="19" spans="1:49" ht="18.75" customHeight="1">
      <c r="A19" s="48" t="s">
        <v>21</v>
      </c>
      <c r="B19" s="79">
        <v>10.5</v>
      </c>
      <c r="C19" s="80"/>
      <c r="D19" s="79">
        <v>17.36</v>
      </c>
      <c r="E19" s="80"/>
      <c r="F19" s="68">
        <v>8.4700000000000006</v>
      </c>
      <c r="G19" s="69"/>
    </row>
    <row r="20" spans="1:49" ht="18.75" customHeight="1">
      <c r="A20" s="48" t="s">
        <v>22</v>
      </c>
      <c r="B20" s="79">
        <v>14</v>
      </c>
      <c r="C20" s="80"/>
      <c r="D20" s="79">
        <v>15.49</v>
      </c>
      <c r="E20" s="80"/>
      <c r="F20" s="68">
        <v>18.989999999999998</v>
      </c>
      <c r="G20" s="69"/>
    </row>
    <row r="21" spans="1:49" ht="18.75" customHeight="1">
      <c r="A21" s="48" t="s">
        <v>23</v>
      </c>
      <c r="B21" s="79">
        <v>8</v>
      </c>
      <c r="C21" s="80"/>
      <c r="D21" s="79">
        <v>8</v>
      </c>
      <c r="E21" s="80"/>
      <c r="F21" s="68">
        <v>9.67</v>
      </c>
      <c r="G21" s="69"/>
    </row>
    <row r="22" spans="1:49" ht="18.75" customHeight="1">
      <c r="A22" s="48" t="s">
        <v>24</v>
      </c>
      <c r="B22" s="79">
        <v>27</v>
      </c>
      <c r="C22" s="80"/>
      <c r="D22" s="79">
        <v>28</v>
      </c>
      <c r="E22" s="80"/>
      <c r="F22" s="68">
        <v>27</v>
      </c>
      <c r="G22" s="69"/>
    </row>
    <row r="23" spans="1:49" ht="18.75" customHeight="1">
      <c r="A23" s="48" t="s">
        <v>25</v>
      </c>
      <c r="B23" s="79">
        <v>28.15</v>
      </c>
      <c r="C23" s="80"/>
      <c r="D23" s="79">
        <v>43</v>
      </c>
      <c r="E23" s="80"/>
      <c r="F23" s="68">
        <v>15.51</v>
      </c>
      <c r="G23" s="69"/>
    </row>
    <row r="24" spans="1:49" ht="18.75" customHeight="1">
      <c r="A24" s="53" t="s">
        <v>26</v>
      </c>
      <c r="B24" s="79"/>
      <c r="C24" s="80"/>
      <c r="D24" s="79">
        <v>9.6</v>
      </c>
      <c r="E24" s="80"/>
      <c r="F24" s="68"/>
      <c r="G24" s="69"/>
    </row>
    <row r="25" spans="1:49" ht="18.75" customHeight="1">
      <c r="A25" s="48" t="s">
        <v>27</v>
      </c>
      <c r="B25" s="79">
        <v>20</v>
      </c>
      <c r="C25" s="80"/>
      <c r="D25" s="79">
        <v>20</v>
      </c>
      <c r="E25" s="80"/>
      <c r="F25" s="68">
        <v>88.63</v>
      </c>
      <c r="G25" s="69"/>
    </row>
    <row r="26" spans="1:49" ht="18.75" customHeight="1">
      <c r="A26" s="48" t="s">
        <v>28</v>
      </c>
      <c r="B26" s="79">
        <v>14</v>
      </c>
      <c r="C26" s="80"/>
      <c r="D26" s="79">
        <v>13.5</v>
      </c>
      <c r="E26" s="80"/>
      <c r="F26" s="68">
        <v>15.45</v>
      </c>
      <c r="G26" s="69"/>
    </row>
    <row r="27" spans="1:49" ht="18.75" customHeight="1">
      <c r="A27" s="48" t="s">
        <v>29</v>
      </c>
      <c r="B27" s="79">
        <v>9.4</v>
      </c>
      <c r="C27" s="80"/>
      <c r="D27" s="79">
        <v>15</v>
      </c>
      <c r="E27" s="80"/>
      <c r="F27" s="68">
        <v>8.94</v>
      </c>
      <c r="G27" s="69"/>
    </row>
    <row r="28" spans="1:49" ht="18.75" customHeight="1">
      <c r="A28" s="48" t="s">
        <v>30</v>
      </c>
      <c r="B28" s="79">
        <v>4</v>
      </c>
      <c r="C28" s="80"/>
      <c r="D28" s="79">
        <v>4</v>
      </c>
      <c r="E28" s="80"/>
      <c r="F28" s="68">
        <v>7.35</v>
      </c>
      <c r="G28" s="69"/>
    </row>
    <row r="29" spans="1:49" ht="18.75" customHeight="1">
      <c r="A29" s="48" t="s">
        <v>31</v>
      </c>
      <c r="B29" s="79">
        <v>20</v>
      </c>
      <c r="C29" s="80"/>
      <c r="D29" s="79">
        <v>32.06</v>
      </c>
      <c r="E29" s="80"/>
      <c r="F29" s="68">
        <v>13.41</v>
      </c>
      <c r="G29" s="69"/>
    </row>
    <row r="30" spans="1:49" ht="18.75" customHeight="1">
      <c r="A30" s="48" t="s">
        <v>32</v>
      </c>
      <c r="B30" s="79">
        <v>40.4</v>
      </c>
      <c r="C30" s="80"/>
      <c r="D30" s="79">
        <v>30</v>
      </c>
      <c r="E30" s="80"/>
      <c r="F30" s="68">
        <v>41.52</v>
      </c>
      <c r="G30" s="69"/>
    </row>
    <row r="31" spans="1:49" customFormat="1" ht="18.75" customHeight="1">
      <c r="A31" s="54" t="s">
        <v>33</v>
      </c>
      <c r="B31" s="79">
        <v>5</v>
      </c>
      <c r="C31" s="80"/>
      <c r="D31" s="51"/>
      <c r="E31" s="52"/>
      <c r="F31" s="68">
        <v>3.2</v>
      </c>
      <c r="G31" s="69"/>
      <c r="I31" s="63"/>
      <c r="J31" s="63"/>
      <c r="K31" s="63"/>
      <c r="L31" s="64"/>
      <c r="M31" s="64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</row>
    <row r="32" spans="1:49" customFormat="1" ht="18.75" customHeight="1">
      <c r="A32" s="54" t="s">
        <v>34</v>
      </c>
      <c r="B32" s="79">
        <v>8.5</v>
      </c>
      <c r="C32" s="80"/>
      <c r="D32" s="79">
        <v>10</v>
      </c>
      <c r="E32" s="80"/>
      <c r="F32" s="68">
        <v>8.5</v>
      </c>
      <c r="G32" s="69"/>
      <c r="I32" s="63"/>
      <c r="J32" s="63"/>
      <c r="K32" s="63"/>
      <c r="L32" s="64"/>
      <c r="M32" s="64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</row>
    <row r="33" spans="1:49" customFormat="1" ht="18.75" customHeight="1">
      <c r="A33" s="54" t="s">
        <v>35</v>
      </c>
      <c r="B33" s="79">
        <v>8.8000000000000007</v>
      </c>
      <c r="C33" s="80"/>
      <c r="D33" s="79">
        <v>10</v>
      </c>
      <c r="E33" s="80"/>
      <c r="F33" s="68">
        <v>8.8000000000000007</v>
      </c>
      <c r="G33" s="69"/>
      <c r="I33" s="63"/>
      <c r="J33" s="63"/>
      <c r="K33" s="63"/>
      <c r="L33" s="64"/>
      <c r="M33" s="64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</row>
    <row r="34" spans="1:49" customFormat="1" ht="18.75" customHeight="1">
      <c r="A34" s="54" t="s">
        <v>36</v>
      </c>
      <c r="B34" s="79">
        <v>20</v>
      </c>
      <c r="C34" s="80"/>
      <c r="D34" s="79">
        <v>19</v>
      </c>
      <c r="E34" s="80"/>
      <c r="F34" s="68">
        <v>22.25</v>
      </c>
      <c r="G34" s="69"/>
      <c r="I34" s="63"/>
      <c r="J34" s="63"/>
      <c r="K34" s="63"/>
      <c r="L34" s="64"/>
      <c r="M34" s="64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</row>
    <row r="35" spans="1:49" s="40" customFormat="1" ht="18.75" customHeight="1">
      <c r="A35" s="55" t="s">
        <v>37</v>
      </c>
      <c r="B35" s="66">
        <v>120</v>
      </c>
      <c r="C35" s="66"/>
      <c r="D35" s="67">
        <v>341</v>
      </c>
      <c r="E35" s="67"/>
      <c r="F35" s="67">
        <v>257.33</v>
      </c>
      <c r="G35" s="67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</row>
    <row r="36" spans="1:49" s="40" customFormat="1" ht="18.75" customHeight="1">
      <c r="A36" s="48" t="s">
        <v>38</v>
      </c>
      <c r="B36" s="68"/>
      <c r="C36" s="69"/>
      <c r="D36" s="68" t="s">
        <v>39</v>
      </c>
      <c r="E36" s="69"/>
      <c r="F36" s="70"/>
      <c r="G36" s="71"/>
    </row>
    <row r="37" spans="1:49" s="40" customFormat="1" ht="18.75" customHeight="1">
      <c r="A37" s="56"/>
      <c r="B37" s="57"/>
      <c r="C37" s="57"/>
      <c r="D37" s="58"/>
      <c r="E37" s="58"/>
      <c r="F37" s="59"/>
      <c r="G37" s="59"/>
    </row>
    <row r="38" spans="1:49" ht="31.5" customHeight="1">
      <c r="A38" s="77" t="s">
        <v>40</v>
      </c>
      <c r="B38" s="60" t="s">
        <v>41</v>
      </c>
      <c r="C38" s="61" t="s">
        <v>42</v>
      </c>
      <c r="D38" s="61" t="s">
        <v>43</v>
      </c>
      <c r="E38" s="61" t="s">
        <v>44</v>
      </c>
      <c r="F38" s="61" t="s">
        <v>45</v>
      </c>
      <c r="G38" s="61" t="s">
        <v>46</v>
      </c>
    </row>
    <row r="39" spans="1:49" ht="23.25" customHeight="1">
      <c r="A39" s="78"/>
      <c r="B39" s="62"/>
      <c r="C39" s="62"/>
      <c r="D39" s="62"/>
      <c r="E39" s="62"/>
      <c r="F39" s="62"/>
      <c r="G39" s="62"/>
    </row>
    <row r="40" spans="1:49" ht="45" customHeight="1">
      <c r="A40" s="47" t="s">
        <v>47</v>
      </c>
      <c r="B40" s="72" t="s">
        <v>48</v>
      </c>
      <c r="C40" s="73"/>
      <c r="D40" s="73"/>
      <c r="E40" s="73"/>
      <c r="F40" s="73"/>
      <c r="G40" s="74"/>
    </row>
    <row r="41" spans="1:49" ht="33" customHeight="1">
      <c r="A41" s="75" t="s">
        <v>49</v>
      </c>
      <c r="B41" s="75"/>
      <c r="C41" s="75"/>
      <c r="D41" s="75"/>
      <c r="E41" s="75"/>
      <c r="F41" s="75"/>
      <c r="G41" s="75"/>
    </row>
    <row r="42" spans="1:49">
      <c r="A42" s="76"/>
      <c r="B42" s="76"/>
      <c r="C42" s="76"/>
      <c r="D42" s="76"/>
      <c r="E42" s="76"/>
      <c r="F42" s="76"/>
      <c r="G42" s="76"/>
    </row>
  </sheetData>
  <mergeCells count="104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A3:A4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40:G40"/>
    <mergeCell ref="A41:G41"/>
    <mergeCell ref="A42:G42"/>
    <mergeCell ref="A38:A39"/>
  </mergeCells>
  <phoneticPr fontId="34" type="noConversion"/>
  <printOptions horizontalCentered="1" verticalCentered="1"/>
  <pageMargins left="0.39370078740157499" right="0.31496062992126" top="0.39370078740157499" bottom="0.39370078740157499" header="0.23622047244094499" footer="0.1574803149606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opLeftCell="A22" zoomScale="85" zoomScaleNormal="85" zoomScaleSheetLayoutView="115" workbookViewId="0">
      <selection activeCell="A32" sqref="A32:XFD32"/>
    </sheetView>
  </sheetViews>
  <sheetFormatPr defaultColWidth="9" defaultRowHeight="15.75"/>
  <cols>
    <col min="1" max="4" width="9" style="28"/>
    <col min="5" max="6" width="4" style="28" customWidth="1"/>
    <col min="7" max="7" width="9" style="28"/>
    <col min="8" max="8" width="9.125" style="28"/>
    <col min="9" max="9" width="9" style="28"/>
    <col min="10" max="11" width="9.375" style="28" customWidth="1"/>
    <col min="12" max="16384" width="9" style="28"/>
  </cols>
  <sheetData>
    <row r="1" spans="1:11">
      <c r="A1" s="28" t="s">
        <v>50</v>
      </c>
    </row>
    <row r="2" spans="1:11" ht="29.25" customHeight="1">
      <c r="A2" s="119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6.25" customHeight="1">
      <c r="A3" s="29" t="s">
        <v>52</v>
      </c>
      <c r="B3" s="120" t="s">
        <v>53</v>
      </c>
      <c r="C3" s="121"/>
      <c r="D3" s="121"/>
      <c r="E3" s="121"/>
      <c r="F3" s="121"/>
      <c r="G3" s="121"/>
      <c r="H3" s="121"/>
      <c r="I3" s="121"/>
      <c r="J3" s="121"/>
      <c r="K3" s="103"/>
    </row>
    <row r="4" spans="1:11" ht="26.25" customHeight="1">
      <c r="A4" s="96" t="s">
        <v>54</v>
      </c>
      <c r="B4" s="99"/>
      <c r="C4" s="99"/>
      <c r="D4" s="30" t="s">
        <v>55</v>
      </c>
      <c r="E4" s="99" t="s">
        <v>56</v>
      </c>
      <c r="F4" s="99"/>
      <c r="G4" s="29" t="s">
        <v>57</v>
      </c>
      <c r="H4" s="29" t="s">
        <v>58</v>
      </c>
      <c r="I4" s="29" t="s">
        <v>59</v>
      </c>
      <c r="J4" s="29" t="s">
        <v>60</v>
      </c>
      <c r="K4" s="29" t="s">
        <v>61</v>
      </c>
    </row>
    <row r="5" spans="1:11" ht="26.25" customHeight="1">
      <c r="A5" s="94"/>
      <c r="B5" s="99" t="s">
        <v>62</v>
      </c>
      <c r="C5" s="99"/>
      <c r="D5" s="29">
        <v>1970.73</v>
      </c>
      <c r="E5" s="99">
        <v>2041.32</v>
      </c>
      <c r="F5" s="99"/>
      <c r="G5" s="29">
        <v>5385.01</v>
      </c>
      <c r="H5" s="29">
        <v>4707.79</v>
      </c>
      <c r="I5" s="29">
        <v>10</v>
      </c>
      <c r="J5" s="37">
        <f>H5/G5</f>
        <v>0.87423978785554701</v>
      </c>
      <c r="K5" s="38">
        <f>I5*J5</f>
        <v>8.7423978785554706</v>
      </c>
    </row>
    <row r="6" spans="1:11" ht="26.25" customHeight="1">
      <c r="A6" s="94"/>
      <c r="B6" s="115" t="s">
        <v>63</v>
      </c>
      <c r="C6" s="110"/>
      <c r="D6" s="110"/>
      <c r="E6" s="110"/>
      <c r="F6" s="110"/>
      <c r="G6" s="110"/>
      <c r="H6" s="115" t="s">
        <v>64</v>
      </c>
      <c r="I6" s="110"/>
      <c r="J6" s="110"/>
      <c r="K6" s="110"/>
    </row>
    <row r="7" spans="1:11" ht="26.25" customHeight="1">
      <c r="A7" s="94"/>
      <c r="B7" s="110" t="s">
        <v>65</v>
      </c>
      <c r="C7" s="110"/>
      <c r="D7" s="110"/>
      <c r="E7" s="110"/>
      <c r="F7" s="110"/>
      <c r="G7" s="110"/>
      <c r="H7" s="115" t="s">
        <v>66</v>
      </c>
      <c r="I7" s="110"/>
      <c r="J7" s="110"/>
      <c r="K7" s="110"/>
    </row>
    <row r="8" spans="1:11" ht="26.25" customHeight="1">
      <c r="A8" s="94"/>
      <c r="B8" s="116" t="s">
        <v>67</v>
      </c>
      <c r="C8" s="117"/>
      <c r="D8" s="117"/>
      <c r="E8" s="117"/>
      <c r="F8" s="117"/>
      <c r="G8" s="118"/>
      <c r="H8" s="116" t="s">
        <v>68</v>
      </c>
      <c r="I8" s="117"/>
      <c r="J8" s="117"/>
      <c r="K8" s="118"/>
    </row>
    <row r="9" spans="1:11" ht="26.25" customHeight="1">
      <c r="A9" s="94"/>
      <c r="B9" s="110" t="s">
        <v>69</v>
      </c>
      <c r="C9" s="110"/>
      <c r="D9" s="110"/>
      <c r="E9" s="110"/>
      <c r="F9" s="110"/>
      <c r="G9" s="110"/>
      <c r="H9" s="110"/>
      <c r="I9" s="110"/>
      <c r="J9" s="110"/>
      <c r="K9" s="110"/>
    </row>
    <row r="10" spans="1:11" ht="26.25" customHeight="1">
      <c r="A10" s="95"/>
      <c r="B10" s="112" t="s">
        <v>70</v>
      </c>
      <c r="C10" s="113"/>
      <c r="D10" s="113"/>
      <c r="E10" s="113"/>
      <c r="F10" s="113"/>
      <c r="G10" s="114"/>
      <c r="H10" s="110"/>
      <c r="I10" s="110"/>
      <c r="J10" s="110"/>
      <c r="K10" s="110"/>
    </row>
    <row r="11" spans="1:11" ht="26.25" customHeight="1">
      <c r="A11" s="99" t="s">
        <v>71</v>
      </c>
      <c r="B11" s="99" t="s">
        <v>72</v>
      </c>
      <c r="C11" s="99"/>
      <c r="D11" s="99"/>
      <c r="E11" s="99"/>
      <c r="F11" s="99"/>
      <c r="G11" s="99"/>
      <c r="H11" s="99" t="s">
        <v>73</v>
      </c>
      <c r="I11" s="99"/>
      <c r="J11" s="99"/>
      <c r="K11" s="99"/>
    </row>
    <row r="12" spans="1:11" ht="90" customHeight="1">
      <c r="A12" s="99"/>
      <c r="B12" s="106" t="s">
        <v>74</v>
      </c>
      <c r="C12" s="98"/>
      <c r="D12" s="98"/>
      <c r="E12" s="98"/>
      <c r="F12" s="98"/>
      <c r="G12" s="98"/>
      <c r="H12" s="110" t="s">
        <v>75</v>
      </c>
      <c r="I12" s="110"/>
      <c r="J12" s="110"/>
      <c r="K12" s="110"/>
    </row>
    <row r="13" spans="1:11" ht="41.25" customHeight="1">
      <c r="A13" s="96" t="s">
        <v>76</v>
      </c>
      <c r="B13" s="29" t="s">
        <v>77</v>
      </c>
      <c r="C13" s="29" t="s">
        <v>78</v>
      </c>
      <c r="D13" s="99" t="s">
        <v>79</v>
      </c>
      <c r="E13" s="99"/>
      <c r="F13" s="99" t="s">
        <v>80</v>
      </c>
      <c r="G13" s="99"/>
      <c r="H13" s="29" t="s">
        <v>81</v>
      </c>
      <c r="I13" s="29" t="s">
        <v>59</v>
      </c>
      <c r="J13" s="29" t="s">
        <v>61</v>
      </c>
      <c r="K13" s="29" t="s">
        <v>82</v>
      </c>
    </row>
    <row r="14" spans="1:11" ht="26.25" customHeight="1">
      <c r="A14" s="94"/>
      <c r="B14" s="96" t="s">
        <v>83</v>
      </c>
      <c r="C14" s="99" t="s">
        <v>84</v>
      </c>
      <c r="D14" s="98" t="s">
        <v>85</v>
      </c>
      <c r="E14" s="98"/>
      <c r="F14" s="104" t="s">
        <v>86</v>
      </c>
      <c r="G14" s="99"/>
      <c r="H14" s="29" t="s">
        <v>87</v>
      </c>
      <c r="I14" s="96">
        <v>15</v>
      </c>
      <c r="J14" s="96">
        <v>15</v>
      </c>
      <c r="K14" s="111"/>
    </row>
    <row r="15" spans="1:11" ht="26.25" customHeight="1">
      <c r="A15" s="94"/>
      <c r="B15" s="94"/>
      <c r="C15" s="99"/>
      <c r="D15" s="98" t="s">
        <v>88</v>
      </c>
      <c r="E15" s="98"/>
      <c r="F15" s="99" t="s">
        <v>89</v>
      </c>
      <c r="G15" s="99"/>
      <c r="H15" s="29">
        <v>73.400000000000006</v>
      </c>
      <c r="I15" s="94"/>
      <c r="J15" s="94"/>
      <c r="K15" s="92"/>
    </row>
    <row r="16" spans="1:11" ht="26.25" customHeight="1">
      <c r="A16" s="94"/>
      <c r="B16" s="94"/>
      <c r="C16" s="99"/>
      <c r="D16" s="98" t="s">
        <v>90</v>
      </c>
      <c r="E16" s="98"/>
      <c r="F16" s="109">
        <v>0.9</v>
      </c>
      <c r="G16" s="109"/>
      <c r="H16" s="34">
        <v>0.9</v>
      </c>
      <c r="I16" s="95"/>
      <c r="J16" s="95"/>
      <c r="K16" s="93"/>
    </row>
    <row r="17" spans="1:11" ht="26.25" customHeight="1">
      <c r="A17" s="94"/>
      <c r="B17" s="94"/>
      <c r="C17" s="99" t="s">
        <v>91</v>
      </c>
      <c r="D17" s="106" t="s">
        <v>92</v>
      </c>
      <c r="E17" s="98"/>
      <c r="F17" s="105">
        <v>0.01</v>
      </c>
      <c r="G17" s="99"/>
      <c r="H17" s="33">
        <v>1.18E-2</v>
      </c>
      <c r="I17" s="96">
        <v>15</v>
      </c>
      <c r="J17" s="96">
        <v>13</v>
      </c>
      <c r="K17" s="91" t="s">
        <v>93</v>
      </c>
    </row>
    <row r="18" spans="1:11" ht="26.25" customHeight="1">
      <c r="A18" s="94"/>
      <c r="B18" s="94"/>
      <c r="C18" s="99"/>
      <c r="D18" s="106" t="s">
        <v>94</v>
      </c>
      <c r="E18" s="98"/>
      <c r="F18" s="105" t="s">
        <v>95</v>
      </c>
      <c r="G18" s="99"/>
      <c r="H18" s="35">
        <v>0</v>
      </c>
      <c r="I18" s="94"/>
      <c r="J18" s="94"/>
      <c r="K18" s="92"/>
    </row>
    <row r="19" spans="1:11" ht="26.25" customHeight="1">
      <c r="A19" s="94"/>
      <c r="B19" s="94"/>
      <c r="C19" s="99"/>
      <c r="D19" s="106" t="s">
        <v>96</v>
      </c>
      <c r="E19" s="98"/>
      <c r="F19" s="105">
        <v>1</v>
      </c>
      <c r="G19" s="99"/>
      <c r="H19" s="34">
        <v>1</v>
      </c>
      <c r="I19" s="95"/>
      <c r="J19" s="95"/>
      <c r="K19" s="93"/>
    </row>
    <row r="20" spans="1:11" ht="26.25" customHeight="1">
      <c r="A20" s="94"/>
      <c r="B20" s="94"/>
      <c r="C20" s="96" t="s">
        <v>97</v>
      </c>
      <c r="D20" s="102" t="s">
        <v>98</v>
      </c>
      <c r="E20" s="103"/>
      <c r="F20" s="107">
        <v>44531</v>
      </c>
      <c r="G20" s="108"/>
      <c r="H20" s="36">
        <v>44531</v>
      </c>
      <c r="I20" s="94">
        <v>10</v>
      </c>
      <c r="J20" s="94">
        <v>10</v>
      </c>
      <c r="K20" s="94"/>
    </row>
    <row r="21" spans="1:11" ht="26.1" customHeight="1">
      <c r="A21" s="94"/>
      <c r="B21" s="94"/>
      <c r="C21" s="94"/>
      <c r="D21" s="99" t="s">
        <v>99</v>
      </c>
      <c r="E21" s="99"/>
      <c r="F21" s="105">
        <v>1</v>
      </c>
      <c r="G21" s="99"/>
      <c r="H21" s="34">
        <v>1</v>
      </c>
      <c r="I21" s="95"/>
      <c r="J21" s="95"/>
      <c r="K21" s="95"/>
    </row>
    <row r="22" spans="1:11" ht="26.25" customHeight="1">
      <c r="A22" s="94"/>
      <c r="B22" s="94"/>
      <c r="C22" s="99" t="s">
        <v>100</v>
      </c>
      <c r="D22" s="98" t="s">
        <v>101</v>
      </c>
      <c r="E22" s="98"/>
      <c r="F22" s="105">
        <v>1</v>
      </c>
      <c r="G22" s="99"/>
      <c r="H22" s="34">
        <v>1</v>
      </c>
      <c r="I22" s="96">
        <v>10</v>
      </c>
      <c r="J22" s="96">
        <v>8</v>
      </c>
      <c r="K22" s="91" t="s">
        <v>102</v>
      </c>
    </row>
    <row r="23" spans="1:11" ht="26.25" customHeight="1">
      <c r="A23" s="94"/>
      <c r="B23" s="94"/>
      <c r="C23" s="99"/>
      <c r="D23" s="98" t="s">
        <v>103</v>
      </c>
      <c r="E23" s="98"/>
      <c r="F23" s="99">
        <v>1073.19</v>
      </c>
      <c r="G23" s="99"/>
      <c r="H23" s="29">
        <v>945.16</v>
      </c>
      <c r="I23" s="94"/>
      <c r="J23" s="94"/>
      <c r="K23" s="92"/>
    </row>
    <row r="24" spans="1:11" ht="26.25" customHeight="1">
      <c r="A24" s="94"/>
      <c r="B24" s="95"/>
      <c r="C24" s="99"/>
      <c r="D24" s="98" t="s">
        <v>104</v>
      </c>
      <c r="E24" s="98"/>
      <c r="F24" s="99">
        <v>968.13</v>
      </c>
      <c r="G24" s="99"/>
      <c r="H24" s="29">
        <v>3762.63</v>
      </c>
      <c r="I24" s="95"/>
      <c r="J24" s="95"/>
      <c r="K24" s="93"/>
    </row>
    <row r="25" spans="1:11" ht="26.25" customHeight="1">
      <c r="A25" s="94"/>
      <c r="B25" s="96" t="s">
        <v>105</v>
      </c>
      <c r="C25" s="29" t="s">
        <v>106</v>
      </c>
      <c r="D25" s="97" t="s">
        <v>107</v>
      </c>
      <c r="E25" s="98"/>
      <c r="F25" s="104" t="s">
        <v>108</v>
      </c>
      <c r="G25" s="99"/>
      <c r="H25" s="32" t="s">
        <v>108</v>
      </c>
      <c r="I25" s="29">
        <v>5</v>
      </c>
      <c r="J25" s="29">
        <v>5</v>
      </c>
      <c r="K25" s="31"/>
    </row>
    <row r="26" spans="1:11" ht="26.25" customHeight="1">
      <c r="A26" s="94"/>
      <c r="B26" s="94"/>
      <c r="C26" s="30" t="s">
        <v>109</v>
      </c>
      <c r="D26" s="97" t="s">
        <v>110</v>
      </c>
      <c r="E26" s="98"/>
      <c r="F26" s="99" t="s">
        <v>111</v>
      </c>
      <c r="G26" s="99"/>
      <c r="H26" s="29" t="s">
        <v>111</v>
      </c>
      <c r="I26" s="30">
        <v>15</v>
      </c>
      <c r="J26" s="30">
        <v>15</v>
      </c>
      <c r="K26" s="30"/>
    </row>
    <row r="27" spans="1:11" ht="26.25" customHeight="1">
      <c r="A27" s="94"/>
      <c r="B27" s="94"/>
      <c r="C27" s="29" t="s">
        <v>112</v>
      </c>
      <c r="D27" s="99" t="s">
        <v>113</v>
      </c>
      <c r="E27" s="99"/>
      <c r="F27" s="99"/>
      <c r="G27" s="99"/>
      <c r="H27" s="29"/>
      <c r="I27" s="29"/>
      <c r="J27" s="29"/>
      <c r="K27" s="31"/>
    </row>
    <row r="28" spans="1:11" ht="26.25" customHeight="1">
      <c r="A28" s="94"/>
      <c r="B28" s="95"/>
      <c r="C28" s="29" t="s">
        <v>114</v>
      </c>
      <c r="D28" s="102" t="s">
        <v>115</v>
      </c>
      <c r="E28" s="103"/>
      <c r="F28" s="104" t="s">
        <v>116</v>
      </c>
      <c r="G28" s="99"/>
      <c r="H28" s="32" t="s">
        <v>117</v>
      </c>
      <c r="I28" s="29">
        <v>10</v>
      </c>
      <c r="J28" s="29">
        <v>10</v>
      </c>
      <c r="K28" s="31"/>
    </row>
    <row r="29" spans="1:11" ht="26.25" customHeight="1">
      <c r="A29" s="94"/>
      <c r="B29" s="96" t="s">
        <v>118</v>
      </c>
      <c r="C29" s="99" t="s">
        <v>119</v>
      </c>
      <c r="D29" s="97" t="s">
        <v>120</v>
      </c>
      <c r="E29" s="98"/>
      <c r="F29" s="99" t="s">
        <v>121</v>
      </c>
      <c r="G29" s="99"/>
      <c r="H29" s="34">
        <v>0.93</v>
      </c>
      <c r="I29" s="29">
        <v>5</v>
      </c>
      <c r="J29" s="29">
        <v>5</v>
      </c>
      <c r="K29" s="31"/>
    </row>
    <row r="30" spans="1:11" ht="26.25" customHeight="1">
      <c r="A30" s="95"/>
      <c r="B30" s="95"/>
      <c r="C30" s="99"/>
      <c r="D30" s="97" t="s">
        <v>122</v>
      </c>
      <c r="E30" s="98"/>
      <c r="F30" s="99" t="s">
        <v>121</v>
      </c>
      <c r="G30" s="99"/>
      <c r="H30" s="33">
        <v>0.91500000000000004</v>
      </c>
      <c r="I30" s="29">
        <v>5</v>
      </c>
      <c r="J30" s="29">
        <v>5</v>
      </c>
      <c r="K30" s="31"/>
    </row>
    <row r="31" spans="1:11" ht="26.25" customHeight="1">
      <c r="A31" s="99" t="s">
        <v>123</v>
      </c>
      <c r="B31" s="99"/>
      <c r="C31" s="99"/>
      <c r="D31" s="99"/>
      <c r="E31" s="99"/>
      <c r="F31" s="99"/>
      <c r="G31" s="99"/>
      <c r="H31" s="99"/>
      <c r="I31" s="29">
        <f>SUM(I14:I30)+I5</f>
        <v>100</v>
      </c>
      <c r="J31" s="39">
        <f>SUM(J14:J30)+K5</f>
        <v>94.742397878555494</v>
      </c>
      <c r="K31" s="31"/>
    </row>
    <row r="32" spans="1:11" ht="21.75" customHeight="1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</sheetData>
  <mergeCells count="81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K14:K16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31:H31"/>
    <mergeCell ref="A32:K32"/>
    <mergeCell ref="A4:A10"/>
    <mergeCell ref="A11:A12"/>
    <mergeCell ref="A13:A30"/>
    <mergeCell ref="B14:B24"/>
    <mergeCell ref="B25:B28"/>
    <mergeCell ref="B29:B30"/>
    <mergeCell ref="C14:C16"/>
    <mergeCell ref="C17:C19"/>
    <mergeCell ref="C20:C21"/>
    <mergeCell ref="C22:C24"/>
    <mergeCell ref="C29:C30"/>
    <mergeCell ref="I14:I16"/>
    <mergeCell ref="D27:E27"/>
    <mergeCell ref="F27:G27"/>
    <mergeCell ref="J14:J16"/>
    <mergeCell ref="J17:J19"/>
    <mergeCell ref="J20:J21"/>
    <mergeCell ref="J22:J24"/>
    <mergeCell ref="D30:E30"/>
    <mergeCell ref="F30:G30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K17:K19"/>
    <mergeCell ref="K20:K21"/>
    <mergeCell ref="K22:K24"/>
    <mergeCell ref="I17:I19"/>
    <mergeCell ref="I20:I21"/>
    <mergeCell ref="I22:I24"/>
  </mergeCells>
  <phoneticPr fontId="34" type="noConversion"/>
  <pageMargins left="0.25" right="0.25" top="0.75" bottom="0.75" header="0.3" footer="0.3"/>
  <pageSetup paperSize="9" orientation="portrait"/>
  <rowBreaks count="1" manualBreakCount="1">
    <brk id="24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M11" sqref="M11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9.625" style="3" customWidth="1"/>
    <col min="5" max="5" width="9.875" style="3" customWidth="1"/>
    <col min="6" max="6" width="9.625" style="3" customWidth="1"/>
    <col min="7" max="7" width="6.375" style="3" customWidth="1"/>
    <col min="8" max="8" width="6.75" style="3" customWidth="1"/>
    <col min="9" max="9" width="15.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spans="1:14" ht="15.75">
      <c r="A1" s="4" t="s">
        <v>124</v>
      </c>
      <c r="B1" s="5"/>
      <c r="C1" s="5"/>
      <c r="D1" s="5"/>
      <c r="E1" s="5"/>
      <c r="F1" s="5"/>
      <c r="G1" s="5"/>
      <c r="H1" s="5"/>
      <c r="I1" s="5"/>
    </row>
    <row r="2" spans="1:14" ht="36.75" customHeight="1">
      <c r="A2" s="136" t="s">
        <v>125</v>
      </c>
      <c r="B2" s="137"/>
      <c r="C2" s="137"/>
      <c r="D2" s="137"/>
      <c r="E2" s="137"/>
      <c r="F2" s="137"/>
      <c r="G2" s="137"/>
      <c r="H2" s="137"/>
      <c r="I2" s="137"/>
    </row>
    <row r="3" spans="1:14" s="1" customFormat="1" ht="30.75" customHeight="1">
      <c r="A3" s="6" t="s">
        <v>126</v>
      </c>
      <c r="B3" s="138" t="s">
        <v>127</v>
      </c>
      <c r="C3" s="122"/>
      <c r="D3" s="122"/>
      <c r="E3" s="122"/>
      <c r="F3" s="122"/>
      <c r="G3" s="122"/>
      <c r="H3" s="122"/>
      <c r="I3" s="122"/>
      <c r="N3" s="22"/>
    </row>
    <row r="4" spans="1:14" s="1" customFormat="1" ht="30.75" customHeight="1">
      <c r="A4" s="6" t="s">
        <v>128</v>
      </c>
      <c r="B4" s="138" t="s">
        <v>129</v>
      </c>
      <c r="C4" s="122"/>
      <c r="D4" s="122"/>
      <c r="E4" s="122"/>
      <c r="F4" s="7" t="s">
        <v>130</v>
      </c>
      <c r="G4" s="138" t="s">
        <v>53</v>
      </c>
      <c r="H4" s="122"/>
      <c r="I4" s="122"/>
      <c r="J4" s="22"/>
      <c r="K4" s="22"/>
      <c r="L4" s="22"/>
      <c r="M4" s="22"/>
      <c r="N4" s="22"/>
    </row>
    <row r="5" spans="1:14" s="2" customFormat="1" ht="30" customHeight="1">
      <c r="A5" s="126" t="s">
        <v>131</v>
      </c>
      <c r="B5" s="128"/>
      <c r="C5" s="128"/>
      <c r="D5" s="6" t="s">
        <v>132</v>
      </c>
      <c r="E5" s="6" t="s">
        <v>133</v>
      </c>
      <c r="F5" s="6" t="s">
        <v>134</v>
      </c>
      <c r="G5" s="6" t="s">
        <v>135</v>
      </c>
      <c r="H5" s="6" t="s">
        <v>136</v>
      </c>
      <c r="I5" s="6" t="s">
        <v>137</v>
      </c>
      <c r="J5" s="23"/>
      <c r="K5" s="23"/>
      <c r="L5" s="23"/>
      <c r="M5" s="23"/>
      <c r="N5" s="23"/>
    </row>
    <row r="6" spans="1:14" s="1" customFormat="1" ht="24.95" customHeight="1">
      <c r="A6" s="126"/>
      <c r="B6" s="133" t="s">
        <v>138</v>
      </c>
      <c r="C6" s="133"/>
      <c r="D6" s="7">
        <v>100</v>
      </c>
      <c r="E6" s="10">
        <v>100</v>
      </c>
      <c r="F6" s="10">
        <v>100</v>
      </c>
      <c r="G6" s="11">
        <v>10</v>
      </c>
      <c r="H6" s="12">
        <v>1</v>
      </c>
      <c r="I6" s="7">
        <f>H6*G6</f>
        <v>10</v>
      </c>
      <c r="J6" s="22"/>
      <c r="K6" s="22"/>
      <c r="L6" s="22"/>
      <c r="M6" s="22"/>
      <c r="N6" s="22"/>
    </row>
    <row r="7" spans="1:14" s="1" customFormat="1" ht="24.95" customHeight="1">
      <c r="A7" s="126"/>
      <c r="B7" s="122" t="s">
        <v>139</v>
      </c>
      <c r="C7" s="122"/>
      <c r="D7" s="7">
        <v>100</v>
      </c>
      <c r="E7" s="10">
        <v>100</v>
      </c>
      <c r="F7" s="10">
        <v>100</v>
      </c>
      <c r="G7" s="11" t="s">
        <v>39</v>
      </c>
      <c r="H7" s="11"/>
      <c r="I7" s="7" t="s">
        <v>39</v>
      </c>
      <c r="J7" s="22"/>
      <c r="K7" s="22"/>
      <c r="L7" s="22"/>
      <c r="M7" s="22"/>
      <c r="N7" s="22"/>
    </row>
    <row r="8" spans="1:14" s="1" customFormat="1" ht="24.95" customHeight="1">
      <c r="A8" s="126"/>
      <c r="B8" s="134" t="s">
        <v>140</v>
      </c>
      <c r="C8" s="135"/>
      <c r="D8" s="7"/>
      <c r="E8" s="13"/>
      <c r="F8" s="10"/>
      <c r="G8" s="11" t="s">
        <v>39</v>
      </c>
      <c r="H8" s="11"/>
      <c r="I8" s="7" t="s">
        <v>39</v>
      </c>
      <c r="J8" s="22"/>
      <c r="K8" s="22"/>
      <c r="L8" s="22"/>
      <c r="M8" s="22"/>
      <c r="N8" s="22"/>
    </row>
    <row r="9" spans="1:14" s="1" customFormat="1" ht="24.95" customHeight="1">
      <c r="A9" s="126"/>
      <c r="B9" s="133" t="s">
        <v>141</v>
      </c>
      <c r="C9" s="133"/>
      <c r="D9" s="9"/>
      <c r="E9" s="7"/>
      <c r="F9" s="14"/>
      <c r="G9" s="11" t="s">
        <v>39</v>
      </c>
      <c r="H9" s="11"/>
      <c r="I9" s="7" t="s">
        <v>39</v>
      </c>
      <c r="J9" s="22"/>
      <c r="K9" s="22"/>
      <c r="L9" s="22"/>
      <c r="M9" s="22"/>
      <c r="N9" s="22"/>
    </row>
    <row r="10" spans="1:14" s="1" customFormat="1" ht="24.95" customHeight="1">
      <c r="A10" s="127" t="s">
        <v>142</v>
      </c>
      <c r="B10" s="122" t="s">
        <v>143</v>
      </c>
      <c r="C10" s="122"/>
      <c r="D10" s="122"/>
      <c r="E10" s="122"/>
      <c r="F10" s="122" t="s">
        <v>144</v>
      </c>
      <c r="G10" s="122"/>
      <c r="H10" s="122"/>
      <c r="I10" s="122"/>
      <c r="J10" s="22"/>
      <c r="K10" s="22"/>
      <c r="L10" s="22"/>
      <c r="M10" s="22"/>
      <c r="N10" s="22"/>
    </row>
    <row r="11" spans="1:14" s="1" customFormat="1" ht="135.75" customHeight="1">
      <c r="A11" s="128"/>
      <c r="B11" s="123" t="s">
        <v>145</v>
      </c>
      <c r="C11" s="124"/>
      <c r="D11" s="124"/>
      <c r="E11" s="125"/>
      <c r="F11" s="123" t="s">
        <v>146</v>
      </c>
      <c r="G11" s="124"/>
      <c r="H11" s="124"/>
      <c r="I11" s="125"/>
      <c r="J11" s="22"/>
      <c r="K11" s="22"/>
      <c r="L11" s="22"/>
      <c r="M11" s="22"/>
      <c r="N11" s="22"/>
    </row>
    <row r="12" spans="1:14" s="1" customFormat="1" ht="30" customHeight="1">
      <c r="A12" s="126" t="s">
        <v>147</v>
      </c>
      <c r="B12" s="15" t="s">
        <v>148</v>
      </c>
      <c r="C12" s="15" t="s">
        <v>149</v>
      </c>
      <c r="D12" s="15" t="s">
        <v>150</v>
      </c>
      <c r="E12" s="6" t="s">
        <v>151</v>
      </c>
      <c r="F12" s="6" t="s">
        <v>152</v>
      </c>
      <c r="G12" s="8" t="s">
        <v>135</v>
      </c>
      <c r="H12" s="15" t="s">
        <v>137</v>
      </c>
      <c r="I12" s="8" t="s">
        <v>153</v>
      </c>
    </row>
    <row r="13" spans="1:14" s="1" customFormat="1" ht="71.25">
      <c r="A13" s="126"/>
      <c r="B13" s="129" t="s">
        <v>154</v>
      </c>
      <c r="C13" s="130" t="s">
        <v>155</v>
      </c>
      <c r="D13" s="17" t="s">
        <v>156</v>
      </c>
      <c r="E13" s="16" t="s">
        <v>157</v>
      </c>
      <c r="F13" s="18" t="s">
        <v>157</v>
      </c>
      <c r="G13" s="6">
        <v>2</v>
      </c>
      <c r="H13" s="7">
        <v>2</v>
      </c>
      <c r="I13" s="14"/>
    </row>
    <row r="14" spans="1:14" s="1" customFormat="1" ht="28.5">
      <c r="A14" s="126"/>
      <c r="B14" s="126"/>
      <c r="C14" s="132"/>
      <c r="D14" s="17" t="s">
        <v>158</v>
      </c>
      <c r="E14" s="16" t="s">
        <v>159</v>
      </c>
      <c r="F14" s="18" t="s">
        <v>160</v>
      </c>
      <c r="G14" s="6">
        <v>2</v>
      </c>
      <c r="H14" s="7">
        <v>1</v>
      </c>
      <c r="I14" s="24" t="s">
        <v>161</v>
      </c>
    </row>
    <row r="15" spans="1:14" s="1" customFormat="1" ht="28.5">
      <c r="A15" s="126"/>
      <c r="B15" s="126"/>
      <c r="C15" s="132"/>
      <c r="D15" s="17" t="s">
        <v>162</v>
      </c>
      <c r="E15" s="16" t="s">
        <v>163</v>
      </c>
      <c r="F15" s="18" t="s">
        <v>164</v>
      </c>
      <c r="G15" s="6">
        <v>2</v>
      </c>
      <c r="H15" s="7">
        <v>1</v>
      </c>
      <c r="I15" s="24" t="s">
        <v>161</v>
      </c>
    </row>
    <row r="16" spans="1:14" s="1" customFormat="1" ht="15.75">
      <c r="A16" s="126"/>
      <c r="B16" s="126"/>
      <c r="C16" s="132"/>
      <c r="D16" s="17" t="s">
        <v>165</v>
      </c>
      <c r="E16" s="16" t="s">
        <v>166</v>
      </c>
      <c r="F16" s="18" t="s">
        <v>166</v>
      </c>
      <c r="G16" s="6">
        <v>2</v>
      </c>
      <c r="H16" s="7">
        <v>2</v>
      </c>
      <c r="I16" s="14"/>
    </row>
    <row r="17" spans="1:9" s="1" customFormat="1" ht="15.75">
      <c r="A17" s="126"/>
      <c r="B17" s="126"/>
      <c r="C17" s="132"/>
      <c r="D17" s="17" t="s">
        <v>167</v>
      </c>
      <c r="E17" s="16" t="s">
        <v>168</v>
      </c>
      <c r="F17" s="18" t="s">
        <v>168</v>
      </c>
      <c r="G17" s="6">
        <v>2</v>
      </c>
      <c r="H17" s="7">
        <v>2</v>
      </c>
      <c r="I17" s="14"/>
    </row>
    <row r="18" spans="1:9" s="1" customFormat="1" ht="28.5">
      <c r="A18" s="126"/>
      <c r="B18" s="126"/>
      <c r="C18" s="132"/>
      <c r="D18" s="17" t="s">
        <v>169</v>
      </c>
      <c r="E18" s="16" t="s">
        <v>170</v>
      </c>
      <c r="F18" s="18" t="s">
        <v>171</v>
      </c>
      <c r="G18" s="6">
        <v>2</v>
      </c>
      <c r="H18" s="7">
        <v>1</v>
      </c>
      <c r="I18" s="25" t="s">
        <v>172</v>
      </c>
    </row>
    <row r="19" spans="1:9" s="1" customFormat="1" ht="28.5">
      <c r="A19" s="126"/>
      <c r="B19" s="126"/>
      <c r="C19" s="132"/>
      <c r="D19" s="17" t="s">
        <v>173</v>
      </c>
      <c r="E19" s="16" t="s">
        <v>174</v>
      </c>
      <c r="F19" s="18" t="s">
        <v>174</v>
      </c>
      <c r="G19" s="6">
        <v>2</v>
      </c>
      <c r="H19" s="7">
        <v>2</v>
      </c>
      <c r="I19" s="14"/>
    </row>
    <row r="20" spans="1:9" s="1" customFormat="1" ht="15.75">
      <c r="A20" s="126"/>
      <c r="B20" s="126"/>
      <c r="C20" s="132"/>
      <c r="D20" s="17" t="s">
        <v>175</v>
      </c>
      <c r="E20" s="16" t="s">
        <v>176</v>
      </c>
      <c r="F20" s="18" t="s">
        <v>176</v>
      </c>
      <c r="G20" s="6">
        <v>2</v>
      </c>
      <c r="H20" s="7">
        <v>2</v>
      </c>
      <c r="I20" s="14"/>
    </row>
    <row r="21" spans="1:9" s="1" customFormat="1" ht="42.75">
      <c r="A21" s="126"/>
      <c r="B21" s="126"/>
      <c r="C21" s="132"/>
      <c r="D21" s="17" t="s">
        <v>177</v>
      </c>
      <c r="E21" s="16" t="s">
        <v>178</v>
      </c>
      <c r="F21" s="18" t="s">
        <v>178</v>
      </c>
      <c r="G21" s="6">
        <v>2</v>
      </c>
      <c r="H21" s="7">
        <v>2</v>
      </c>
      <c r="I21" s="14"/>
    </row>
    <row r="22" spans="1:9" s="1" customFormat="1" ht="28.5">
      <c r="A22" s="126"/>
      <c r="B22" s="126"/>
      <c r="C22" s="132"/>
      <c r="D22" s="17" t="s">
        <v>179</v>
      </c>
      <c r="E22" s="16" t="s">
        <v>180</v>
      </c>
      <c r="F22" s="18" t="s">
        <v>181</v>
      </c>
      <c r="G22" s="6">
        <v>2</v>
      </c>
      <c r="H22" s="7">
        <v>1</v>
      </c>
      <c r="I22" s="24" t="s">
        <v>161</v>
      </c>
    </row>
    <row r="23" spans="1:9" s="1" customFormat="1" ht="28.5">
      <c r="A23" s="126"/>
      <c r="B23" s="126"/>
      <c r="C23" s="132"/>
      <c r="D23" s="17" t="s">
        <v>182</v>
      </c>
      <c r="E23" s="16" t="s">
        <v>183</v>
      </c>
      <c r="F23" s="18" t="s">
        <v>183</v>
      </c>
      <c r="G23" s="6">
        <v>2</v>
      </c>
      <c r="H23" s="7">
        <v>2</v>
      </c>
      <c r="I23" s="14"/>
    </row>
    <row r="24" spans="1:9" s="1" customFormat="1" ht="15.75">
      <c r="A24" s="126"/>
      <c r="B24" s="126"/>
      <c r="C24" s="132"/>
      <c r="D24" s="17" t="s">
        <v>184</v>
      </c>
      <c r="E24" s="16" t="s">
        <v>185</v>
      </c>
      <c r="F24" s="18" t="s">
        <v>185</v>
      </c>
      <c r="G24" s="6">
        <v>2</v>
      </c>
      <c r="H24" s="7">
        <v>2</v>
      </c>
      <c r="I24" s="14"/>
    </row>
    <row r="25" spans="1:9" s="1" customFormat="1" ht="15.75">
      <c r="A25" s="126"/>
      <c r="B25" s="126"/>
      <c r="C25" s="132"/>
      <c r="D25" s="17" t="s">
        <v>186</v>
      </c>
      <c r="E25" s="16" t="s">
        <v>187</v>
      </c>
      <c r="F25" s="18" t="s">
        <v>188</v>
      </c>
      <c r="G25" s="6">
        <v>3</v>
      </c>
      <c r="H25" s="7">
        <v>3</v>
      </c>
      <c r="I25" s="14"/>
    </row>
    <row r="26" spans="1:9" s="1" customFormat="1" ht="28.5">
      <c r="A26" s="126"/>
      <c r="B26" s="126"/>
      <c r="C26" s="131"/>
      <c r="D26" s="17" t="s">
        <v>189</v>
      </c>
      <c r="E26" s="16" t="s">
        <v>190</v>
      </c>
      <c r="F26" s="18" t="s">
        <v>191</v>
      </c>
      <c r="G26" s="6">
        <v>3</v>
      </c>
      <c r="H26" s="7">
        <v>2.4</v>
      </c>
      <c r="I26" s="26" t="s">
        <v>192</v>
      </c>
    </row>
    <row r="27" spans="1:9" s="1" customFormat="1" ht="28.5">
      <c r="A27" s="126"/>
      <c r="B27" s="126"/>
      <c r="C27" s="130" t="s">
        <v>193</v>
      </c>
      <c r="D27" s="17" t="s">
        <v>194</v>
      </c>
      <c r="E27" s="19">
        <v>1</v>
      </c>
      <c r="F27" s="20">
        <v>1</v>
      </c>
      <c r="G27" s="6">
        <v>2</v>
      </c>
      <c r="H27" s="7">
        <v>2</v>
      </c>
      <c r="I27" s="14"/>
    </row>
    <row r="28" spans="1:9" s="1" customFormat="1" ht="15.75">
      <c r="A28" s="126"/>
      <c r="B28" s="126"/>
      <c r="C28" s="132"/>
      <c r="D28" s="17" t="s">
        <v>195</v>
      </c>
      <c r="E28" s="19">
        <v>0.99</v>
      </c>
      <c r="F28" s="20">
        <v>0.99</v>
      </c>
      <c r="G28" s="6">
        <v>2</v>
      </c>
      <c r="H28" s="7">
        <v>2</v>
      </c>
      <c r="I28" s="14"/>
    </row>
    <row r="29" spans="1:9" s="1" customFormat="1" ht="28.5">
      <c r="A29" s="126"/>
      <c r="B29" s="126"/>
      <c r="C29" s="132"/>
      <c r="D29" s="17" t="s">
        <v>196</v>
      </c>
      <c r="E29" s="19">
        <v>0.99</v>
      </c>
      <c r="F29" s="20">
        <v>0.99</v>
      </c>
      <c r="G29" s="6">
        <v>2</v>
      </c>
      <c r="H29" s="7">
        <v>2</v>
      </c>
      <c r="I29" s="14"/>
    </row>
    <row r="30" spans="1:9" s="1" customFormat="1" ht="15.75">
      <c r="A30" s="126"/>
      <c r="B30" s="126"/>
      <c r="C30" s="132"/>
      <c r="D30" s="17" t="s">
        <v>197</v>
      </c>
      <c r="E30" s="19" t="s">
        <v>198</v>
      </c>
      <c r="F30" s="20" t="s">
        <v>198</v>
      </c>
      <c r="G30" s="6">
        <v>2</v>
      </c>
      <c r="H30" s="7">
        <v>2</v>
      </c>
      <c r="I30" s="14"/>
    </row>
    <row r="31" spans="1:9" s="1" customFormat="1" ht="28.5">
      <c r="A31" s="126"/>
      <c r="B31" s="126"/>
      <c r="C31" s="131"/>
      <c r="D31" s="17" t="s">
        <v>199</v>
      </c>
      <c r="E31" s="19">
        <v>0</v>
      </c>
      <c r="F31" s="20">
        <v>0</v>
      </c>
      <c r="G31" s="6">
        <v>2</v>
      </c>
      <c r="H31" s="7">
        <v>2</v>
      </c>
      <c r="I31" s="27"/>
    </row>
    <row r="32" spans="1:9" s="1" customFormat="1" ht="28.5">
      <c r="A32" s="126"/>
      <c r="B32" s="126"/>
      <c r="C32" s="16" t="s">
        <v>200</v>
      </c>
      <c r="D32" s="17" t="s">
        <v>99</v>
      </c>
      <c r="E32" s="19">
        <v>1</v>
      </c>
      <c r="F32" s="20">
        <v>0.99</v>
      </c>
      <c r="G32" s="6">
        <v>10</v>
      </c>
      <c r="H32" s="7">
        <v>9</v>
      </c>
      <c r="I32" s="14"/>
    </row>
    <row r="33" spans="1:9" s="1" customFormat="1" ht="28.5">
      <c r="A33" s="126"/>
      <c r="B33" s="126"/>
      <c r="C33" s="130" t="s">
        <v>201</v>
      </c>
      <c r="D33" s="17" t="s">
        <v>202</v>
      </c>
      <c r="E33" s="19" t="s">
        <v>203</v>
      </c>
      <c r="F33" s="20" t="s">
        <v>203</v>
      </c>
      <c r="G33" s="6">
        <v>5</v>
      </c>
      <c r="H33" s="7">
        <v>5</v>
      </c>
      <c r="I33" s="14"/>
    </row>
    <row r="34" spans="1:9" s="1" customFormat="1" ht="28.5">
      <c r="A34" s="126"/>
      <c r="B34" s="126"/>
      <c r="C34" s="131"/>
      <c r="D34" s="17" t="s">
        <v>204</v>
      </c>
      <c r="E34" s="19">
        <v>1</v>
      </c>
      <c r="F34" s="20">
        <v>1</v>
      </c>
      <c r="G34" s="6">
        <v>5</v>
      </c>
      <c r="H34" s="7">
        <v>5</v>
      </c>
      <c r="I34" s="27"/>
    </row>
    <row r="35" spans="1:9" s="1" customFormat="1" ht="28.5">
      <c r="A35" s="126"/>
      <c r="B35" s="129" t="s">
        <v>205</v>
      </c>
      <c r="C35" s="16" t="s">
        <v>206</v>
      </c>
      <c r="D35" s="17" t="s">
        <v>207</v>
      </c>
      <c r="E35" s="16" t="s">
        <v>208</v>
      </c>
      <c r="F35" s="18" t="s">
        <v>209</v>
      </c>
      <c r="G35" s="6">
        <v>10</v>
      </c>
      <c r="H35" s="7">
        <v>10</v>
      </c>
      <c r="I35" s="14"/>
    </row>
    <row r="36" spans="1:9" s="1" customFormat="1" ht="57">
      <c r="A36" s="126"/>
      <c r="B36" s="129"/>
      <c r="C36" s="16" t="s">
        <v>210</v>
      </c>
      <c r="D36" s="17" t="s">
        <v>211</v>
      </c>
      <c r="E36" s="16" t="s">
        <v>212</v>
      </c>
      <c r="F36" s="18" t="s">
        <v>213</v>
      </c>
      <c r="G36" s="6">
        <v>10</v>
      </c>
      <c r="H36" s="7">
        <v>10</v>
      </c>
      <c r="I36" s="14"/>
    </row>
    <row r="37" spans="1:9" s="1" customFormat="1" ht="28.5">
      <c r="A37" s="126"/>
      <c r="B37" s="129"/>
      <c r="C37" s="16" t="s">
        <v>214</v>
      </c>
      <c r="D37" s="17" t="s">
        <v>215</v>
      </c>
      <c r="E37" s="16"/>
      <c r="F37" s="18"/>
      <c r="G37" s="6"/>
      <c r="H37" s="7"/>
      <c r="I37" s="14"/>
    </row>
    <row r="38" spans="1:9" s="1" customFormat="1" ht="57">
      <c r="A38" s="126"/>
      <c r="B38" s="129"/>
      <c r="C38" s="16" t="s">
        <v>216</v>
      </c>
      <c r="D38" s="17" t="s">
        <v>217</v>
      </c>
      <c r="E38" s="16" t="s">
        <v>218</v>
      </c>
      <c r="F38" s="18" t="s">
        <v>219</v>
      </c>
      <c r="G38" s="6">
        <v>10</v>
      </c>
      <c r="H38" s="7">
        <v>10</v>
      </c>
      <c r="I38" s="14"/>
    </row>
    <row r="39" spans="1:9" s="1" customFormat="1" ht="28.5">
      <c r="A39" s="126"/>
      <c r="B39" s="130" t="s">
        <v>220</v>
      </c>
      <c r="C39" s="16" t="s">
        <v>221</v>
      </c>
      <c r="D39" s="17" t="s">
        <v>222</v>
      </c>
      <c r="E39" s="16" t="s">
        <v>223</v>
      </c>
      <c r="F39" s="18" t="s">
        <v>223</v>
      </c>
      <c r="G39" s="6">
        <v>5</v>
      </c>
      <c r="H39" s="7">
        <v>5</v>
      </c>
      <c r="I39" s="14"/>
    </row>
    <row r="40" spans="1:9" s="1" customFormat="1" ht="28.5">
      <c r="A40" s="126"/>
      <c r="B40" s="131"/>
      <c r="C40" s="16" t="s">
        <v>224</v>
      </c>
      <c r="D40" s="17" t="s">
        <v>225</v>
      </c>
      <c r="E40" s="16" t="s">
        <v>223</v>
      </c>
      <c r="F40" s="20" t="s">
        <v>223</v>
      </c>
      <c r="G40" s="6">
        <v>5</v>
      </c>
      <c r="H40" s="7">
        <v>5</v>
      </c>
      <c r="I40" s="14"/>
    </row>
    <row r="41" spans="1:9" s="1" customFormat="1" ht="30" customHeight="1">
      <c r="A41" s="126" t="s">
        <v>226</v>
      </c>
      <c r="B41" s="126"/>
      <c r="C41" s="126"/>
      <c r="D41" s="126"/>
      <c r="E41" s="126"/>
      <c r="F41" s="126"/>
      <c r="G41" s="6">
        <f>SUM(G13:G40)</f>
        <v>100</v>
      </c>
      <c r="H41" s="7">
        <f>SUM(H13:H40)</f>
        <v>94.4</v>
      </c>
      <c r="I41" s="14"/>
    </row>
    <row r="42" spans="1:9" ht="15.75">
      <c r="A42" s="100"/>
      <c r="B42" s="101"/>
      <c r="C42" s="101"/>
      <c r="D42" s="101"/>
      <c r="E42" s="101"/>
      <c r="F42" s="101"/>
      <c r="G42" s="101"/>
      <c r="H42" s="101"/>
      <c r="I42" s="101"/>
    </row>
    <row r="43" spans="1:9">
      <c r="A43" s="21"/>
      <c r="B43" s="21"/>
      <c r="C43" s="21"/>
      <c r="D43" s="21"/>
      <c r="E43" s="21"/>
      <c r="F43" s="21"/>
      <c r="G43" s="21"/>
      <c r="H43" s="21"/>
      <c r="I43" s="21"/>
    </row>
    <row r="44" spans="1:9">
      <c r="A44" s="21"/>
      <c r="B44" s="21"/>
      <c r="C44" s="21"/>
      <c r="D44" s="21"/>
      <c r="E44" s="21"/>
      <c r="F44" s="21"/>
      <c r="G44" s="21"/>
      <c r="H44" s="21"/>
      <c r="I44" s="21"/>
    </row>
    <row r="45" spans="1:9">
      <c r="A45" s="21"/>
      <c r="B45" s="21"/>
      <c r="C45" s="21"/>
      <c r="D45" s="21"/>
      <c r="E45" s="21"/>
      <c r="F45" s="21"/>
      <c r="G45" s="21"/>
      <c r="H45" s="21"/>
      <c r="I45" s="21"/>
    </row>
    <row r="46" spans="1:9">
      <c r="A46" s="21"/>
      <c r="B46" s="21"/>
      <c r="C46" s="21"/>
      <c r="D46" s="21"/>
      <c r="E46" s="21"/>
      <c r="F46" s="21"/>
      <c r="G46" s="21"/>
      <c r="H46" s="21"/>
      <c r="I46" s="21"/>
    </row>
    <row r="47" spans="1:9">
      <c r="A47" s="21"/>
      <c r="B47" s="21"/>
      <c r="C47" s="21"/>
      <c r="D47" s="21"/>
      <c r="E47" s="21"/>
      <c r="F47" s="21"/>
      <c r="G47" s="21"/>
      <c r="H47" s="21"/>
      <c r="I47" s="21"/>
    </row>
    <row r="48" spans="1:9">
      <c r="A48" s="21"/>
      <c r="B48" s="21"/>
      <c r="C48" s="21"/>
      <c r="D48" s="21"/>
      <c r="E48" s="21"/>
      <c r="F48" s="21"/>
      <c r="G48" s="21"/>
      <c r="H48" s="21"/>
      <c r="I48" s="21"/>
    </row>
    <row r="49" spans="1:9">
      <c r="A49" s="21"/>
      <c r="B49" s="21"/>
      <c r="C49" s="21"/>
      <c r="D49" s="21"/>
      <c r="E49" s="21"/>
      <c r="F49" s="21"/>
      <c r="G49" s="21"/>
      <c r="H49" s="21"/>
      <c r="I49" s="21"/>
    </row>
    <row r="50" spans="1:9">
      <c r="A50" s="21"/>
      <c r="B50" s="21"/>
      <c r="C50" s="21"/>
      <c r="D50" s="21"/>
      <c r="E50" s="21"/>
      <c r="F50" s="21"/>
      <c r="G50" s="21"/>
      <c r="H50" s="21"/>
      <c r="I50" s="21"/>
    </row>
  </sheetData>
  <mergeCells count="24">
    <mergeCell ref="A2:I2"/>
    <mergeCell ref="B3:I3"/>
    <mergeCell ref="B4:E4"/>
    <mergeCell ref="G4:I4"/>
    <mergeCell ref="B5:C5"/>
    <mergeCell ref="A5:A9"/>
    <mergeCell ref="B6:C6"/>
    <mergeCell ref="B7:C7"/>
    <mergeCell ref="B8:C8"/>
    <mergeCell ref="B9:C9"/>
    <mergeCell ref="B10:E10"/>
    <mergeCell ref="F10:I10"/>
    <mergeCell ref="B11:E11"/>
    <mergeCell ref="F11:I11"/>
    <mergeCell ref="A41:F41"/>
    <mergeCell ref="A42:I42"/>
    <mergeCell ref="A10:A11"/>
    <mergeCell ref="A12:A40"/>
    <mergeCell ref="B13:B34"/>
    <mergeCell ref="B35:B38"/>
    <mergeCell ref="B39:B40"/>
    <mergeCell ref="C13:C26"/>
    <mergeCell ref="C27:C31"/>
    <mergeCell ref="C33:C34"/>
  </mergeCells>
  <phoneticPr fontId="34" type="noConversion"/>
  <printOptions horizontalCentered="1"/>
  <pageMargins left="0.39370078740157499" right="0.39370078740157499" top="0.73" bottom="0.39370078740157499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1-基础数据表</vt:lpstr>
      <vt:lpstr>2-整体支出绩效自评表</vt:lpstr>
      <vt:lpstr>项目支出绩效自评表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Meimin</cp:lastModifiedBy>
  <cp:lastPrinted>2022-11-07T06:19:00Z</cp:lastPrinted>
  <dcterms:created xsi:type="dcterms:W3CDTF">2021-06-01T09:05:00Z</dcterms:created>
  <dcterms:modified xsi:type="dcterms:W3CDTF">2022-12-04T08:26:00Z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970FED8A86974CA0A445BE6178962DE2</vt:lpwstr>
  </property>
</Properties>
</file>