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明细" sheetId="2" r:id="rId1"/>
    <sheet name="审批表" sheetId="3" r:id="rId2"/>
    <sheet name="Sheet1" sheetId="4" r:id="rId3"/>
  </sheets>
  <definedNames>
    <definedName name="_xlnm._FilterDatabase" localSheetId="0" hidden="1">明细!$A$1:$F$53</definedName>
    <definedName name="_xlnm.Print_Titles" localSheetId="0">明细!$1:$4</definedName>
  </definedNames>
  <calcPr calcId="144525"/>
</workbook>
</file>

<file path=xl/sharedStrings.xml><?xml version="1.0" encoding="utf-8"?>
<sst xmlns="http://schemas.openxmlformats.org/spreadsheetml/2006/main" count="93" uniqueCount="65">
  <si>
    <t>桃源县振兴车间场地费和物流费补贴申请统计表</t>
  </si>
  <si>
    <t>单位：桃源县就业服务中心</t>
  </si>
  <si>
    <t xml:space="preserve">                         </t>
  </si>
  <si>
    <t>序号</t>
  </si>
  <si>
    <t>乡镇</t>
  </si>
  <si>
    <t>车间名称</t>
  </si>
  <si>
    <t>补贴金额（元）</t>
  </si>
  <si>
    <t>备注</t>
  </si>
  <si>
    <t>场地费</t>
  </si>
  <si>
    <t>物流费</t>
  </si>
  <si>
    <t>合计</t>
  </si>
  <si>
    <t>龙潭镇</t>
  </si>
  <si>
    <t>桃源县抚琴山种植专业合作社</t>
  </si>
  <si>
    <t>桃源县邹记生态家庭农场</t>
  </si>
  <si>
    <t>桃源县龙潭镇兄弟家庭农场</t>
  </si>
  <si>
    <t>深圳市宝安区新安鑫服装销售部</t>
  </si>
  <si>
    <t>西安镇</t>
  </si>
  <si>
    <t>桃源县青竹园种养专业合作社</t>
  </si>
  <si>
    <t>茶庵铺镇</t>
  </si>
  <si>
    <t>桃源县茶庵铺茶厂</t>
  </si>
  <si>
    <t>沙坪镇</t>
  </si>
  <si>
    <t>桃源县兴栋竹木专业合作社</t>
  </si>
  <si>
    <t>桃源县芦花潭乡文杰竹业</t>
  </si>
  <si>
    <t>观音寺镇</t>
  </si>
  <si>
    <t>桃源县田坪界种养专业合作社</t>
  </si>
  <si>
    <t>泥窝潭乡</t>
  </si>
  <si>
    <t>桃源县康盛果业专业合作社</t>
  </si>
  <si>
    <t>双溪口镇</t>
  </si>
  <si>
    <t>桃源县申勇家庭农场</t>
  </si>
  <si>
    <t>杨溪桥镇</t>
  </si>
  <si>
    <t>桃源县三坪生态水稻种植专业合作社</t>
  </si>
  <si>
    <t>青林乡</t>
  </si>
  <si>
    <t>常德市双阅玩具有限公司</t>
  </si>
  <si>
    <t>热市镇</t>
  </si>
  <si>
    <t>湖南花可食生物科技有限公司</t>
  </si>
  <si>
    <t>马鬃岭镇</t>
  </si>
  <si>
    <t>桃源县新宇云食品厂</t>
  </si>
  <si>
    <t>漳江街道</t>
  </si>
  <si>
    <t>桃源县旺军胜种养专业合作社</t>
  </si>
  <si>
    <t>桃源县双德种植专业合作社</t>
  </si>
  <si>
    <t>理公港镇</t>
  </si>
  <si>
    <t>桃源县寨上黑猪养殖专业合作社</t>
  </si>
  <si>
    <t>桃源县老杰富硒油茶专业合作社</t>
  </si>
  <si>
    <t>桃源县富足鞋业有限公司</t>
  </si>
  <si>
    <t>九溪镇</t>
  </si>
  <si>
    <t>湖南佶洋生态农业科技有限公司</t>
  </si>
  <si>
    <t>漆河镇</t>
  </si>
  <si>
    <t>桃源县彩妹家庭农场</t>
  </si>
  <si>
    <t>桃源县乡村振兴车间场地费和物流费发放审批表</t>
  </si>
  <si>
    <t>时间：2022年10月19日</t>
  </si>
  <si>
    <t>申报车间数量</t>
  </si>
  <si>
    <t>浔阳街道</t>
  </si>
  <si>
    <t>陬市镇</t>
  </si>
  <si>
    <t>盘塘镇</t>
  </si>
  <si>
    <t>枫树乡</t>
  </si>
  <si>
    <t>架桥镇</t>
  </si>
  <si>
    <t>黄石镇</t>
  </si>
  <si>
    <t>剪市镇</t>
  </si>
  <si>
    <t>郑家驿镇</t>
  </si>
  <si>
    <t>木塘垸镇</t>
  </si>
  <si>
    <t>牛车河镇</t>
  </si>
  <si>
    <t>佘家坪镇</t>
  </si>
  <si>
    <t>三阳港镇</t>
  </si>
  <si>
    <t>夷望溪镇</t>
  </si>
  <si>
    <t>制表人：曾俊                    审核人：                  审批人：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</si>
</sst>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1" fillId="0" borderId="1" xfId="31" applyNumberFormat="1" applyFont="1" applyFill="1" applyBorder="1" applyAlignment="1">
      <alignment horizontal="center" vertical="center" shrinkToFit="1"/>
    </xf>
    <xf numFmtId="49" fontId="1" fillId="0" borderId="2" xfId="31" applyNumberFormat="1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horizontal="center" vertical="center"/>
    </xf>
    <xf numFmtId="49" fontId="1" fillId="0" borderId="1" xfId="31" applyNumberFormat="1" applyFont="1" applyFill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49" fontId="1" fillId="0" borderId="2" xfId="31" applyNumberFormat="1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49" applyFont="1" applyFill="1" applyBorder="1" applyAlignment="1" applyProtection="1">
      <alignment horizontal="left" vertical="center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G9" sqref="G9"/>
    </sheetView>
  </sheetViews>
  <sheetFormatPr defaultColWidth="9" defaultRowHeight="13.5" outlineLevelCol="5"/>
  <cols>
    <col min="1" max="2" width="9" style="15"/>
    <col min="3" max="3" width="40.5" style="15" customWidth="1"/>
    <col min="4" max="4" width="15.625" style="15" customWidth="1"/>
    <col min="5" max="5" width="14.375" style="15" customWidth="1"/>
    <col min="6" max="6" width="14.875" style="15" customWidth="1"/>
    <col min="7" max="16384" width="9" style="15"/>
  </cols>
  <sheetData>
    <row r="1" ht="63" customHeight="1" spans="1:6">
      <c r="A1" s="16" t="s">
        <v>0</v>
      </c>
      <c r="B1" s="16"/>
      <c r="C1" s="16"/>
      <c r="D1" s="16"/>
      <c r="E1" s="16"/>
      <c r="F1" s="16"/>
    </row>
    <row r="2" s="14" customFormat="1" ht="24" customHeight="1" spans="1:6">
      <c r="A2" s="17" t="s">
        <v>1</v>
      </c>
      <c r="B2" s="17"/>
      <c r="C2" s="17"/>
      <c r="D2" s="18" t="s">
        <v>2</v>
      </c>
      <c r="E2" s="18"/>
      <c r="F2" s="18"/>
    </row>
    <row r="3" ht="32" customHeight="1" spans="1:6">
      <c r="A3" s="19" t="s">
        <v>3</v>
      </c>
      <c r="B3" s="19" t="s">
        <v>4</v>
      </c>
      <c r="C3" s="20" t="s">
        <v>5</v>
      </c>
      <c r="D3" s="19" t="s">
        <v>6</v>
      </c>
      <c r="E3" s="19"/>
      <c r="F3" s="20" t="s">
        <v>7</v>
      </c>
    </row>
    <row r="4" ht="30" customHeight="1" spans="1:6">
      <c r="A4" s="19"/>
      <c r="B4" s="19"/>
      <c r="C4" s="21"/>
      <c r="D4" s="19" t="s">
        <v>8</v>
      </c>
      <c r="E4" s="19" t="s">
        <v>9</v>
      </c>
      <c r="F4" s="21"/>
    </row>
    <row r="5" ht="30" customHeight="1" spans="1:6">
      <c r="A5" s="19"/>
      <c r="B5" s="19"/>
      <c r="C5" s="21" t="s">
        <v>10</v>
      </c>
      <c r="D5" s="19">
        <f>SUM(D6:D53)</f>
        <v>57000</v>
      </c>
      <c r="E5" s="19">
        <f>SUM(E6:E53)</f>
        <v>38000</v>
      </c>
      <c r="F5" s="19"/>
    </row>
    <row r="6" ht="22" customHeight="1" spans="1:6">
      <c r="A6" s="19"/>
      <c r="B6" s="22"/>
      <c r="C6" s="22"/>
      <c r="D6" s="22"/>
      <c r="E6" s="22"/>
      <c r="F6" s="23"/>
    </row>
    <row r="7" ht="22" customHeight="1" spans="1:6">
      <c r="A7" s="19">
        <v>1</v>
      </c>
      <c r="B7" s="24" t="s">
        <v>11</v>
      </c>
      <c r="C7" s="22" t="s">
        <v>12</v>
      </c>
      <c r="D7" s="22">
        <v>0</v>
      </c>
      <c r="E7" s="22">
        <v>2000</v>
      </c>
      <c r="F7" s="23"/>
    </row>
    <row r="8" ht="22" customHeight="1" spans="1:6">
      <c r="A8" s="19">
        <v>2</v>
      </c>
      <c r="B8" s="24" t="s">
        <v>11</v>
      </c>
      <c r="C8" s="22" t="s">
        <v>13</v>
      </c>
      <c r="D8" s="22">
        <v>3000</v>
      </c>
      <c r="E8" s="22">
        <v>2000</v>
      </c>
      <c r="F8" s="23"/>
    </row>
    <row r="9" ht="22" customHeight="1" spans="1:6">
      <c r="A9" s="19">
        <v>3</v>
      </c>
      <c r="B9" s="24" t="s">
        <v>11</v>
      </c>
      <c r="C9" s="22" t="s">
        <v>14</v>
      </c>
      <c r="D9" s="22">
        <v>3000</v>
      </c>
      <c r="E9" s="22">
        <v>2000</v>
      </c>
      <c r="F9" s="23"/>
    </row>
    <row r="10" ht="22" customHeight="1" spans="1:6">
      <c r="A10" s="19">
        <v>4</v>
      </c>
      <c r="B10" s="24" t="s">
        <v>11</v>
      </c>
      <c r="C10" s="22" t="s">
        <v>15</v>
      </c>
      <c r="D10" s="22">
        <v>3000</v>
      </c>
      <c r="E10" s="22">
        <v>2000</v>
      </c>
      <c r="F10" s="23"/>
    </row>
    <row r="11" ht="22" customHeight="1" spans="1:6">
      <c r="A11" s="19">
        <v>5</v>
      </c>
      <c r="B11" s="24" t="s">
        <v>16</v>
      </c>
      <c r="C11" s="25" t="s">
        <v>17</v>
      </c>
      <c r="D11" s="22">
        <v>3000</v>
      </c>
      <c r="E11" s="22">
        <v>2000</v>
      </c>
      <c r="F11" s="23"/>
    </row>
    <row r="12" ht="22" customHeight="1" spans="1:6">
      <c r="A12" s="19">
        <v>6</v>
      </c>
      <c r="B12" s="24" t="s">
        <v>18</v>
      </c>
      <c r="C12" s="25" t="s">
        <v>19</v>
      </c>
      <c r="D12" s="22">
        <v>3000</v>
      </c>
      <c r="E12" s="22">
        <v>2000</v>
      </c>
      <c r="F12" s="23"/>
    </row>
    <row r="13" ht="22" customHeight="1" spans="1:6">
      <c r="A13" s="19">
        <v>7</v>
      </c>
      <c r="B13" s="24" t="s">
        <v>20</v>
      </c>
      <c r="C13" s="25" t="s">
        <v>21</v>
      </c>
      <c r="D13" s="22">
        <v>3000</v>
      </c>
      <c r="E13" s="22">
        <v>2000</v>
      </c>
      <c r="F13" s="23"/>
    </row>
    <row r="14" ht="22" customHeight="1" spans="1:6">
      <c r="A14" s="19">
        <v>8</v>
      </c>
      <c r="B14" s="24" t="s">
        <v>20</v>
      </c>
      <c r="C14" s="25" t="s">
        <v>22</v>
      </c>
      <c r="D14" s="22">
        <v>3000</v>
      </c>
      <c r="E14" s="22">
        <v>2000</v>
      </c>
      <c r="F14" s="23"/>
    </row>
    <row r="15" ht="22" customHeight="1" spans="1:6">
      <c r="A15" s="19">
        <v>9</v>
      </c>
      <c r="B15" s="24" t="s">
        <v>23</v>
      </c>
      <c r="C15" s="25" t="s">
        <v>24</v>
      </c>
      <c r="D15" s="22">
        <v>3000</v>
      </c>
      <c r="E15" s="22">
        <v>2000</v>
      </c>
      <c r="F15" s="23"/>
    </row>
    <row r="16" ht="22" customHeight="1" spans="1:6">
      <c r="A16" s="19">
        <v>10</v>
      </c>
      <c r="B16" s="24" t="s">
        <v>25</v>
      </c>
      <c r="C16" s="25" t="s">
        <v>26</v>
      </c>
      <c r="D16" s="22">
        <v>3000</v>
      </c>
      <c r="E16" s="22">
        <v>2000</v>
      </c>
      <c r="F16" s="23"/>
    </row>
    <row r="17" ht="22" customHeight="1" spans="1:6">
      <c r="A17" s="19">
        <v>11</v>
      </c>
      <c r="B17" s="24" t="s">
        <v>27</v>
      </c>
      <c r="C17" s="25" t="s">
        <v>28</v>
      </c>
      <c r="D17" s="22">
        <v>0</v>
      </c>
      <c r="E17" s="22">
        <v>2000</v>
      </c>
      <c r="F17" s="23"/>
    </row>
    <row r="18" ht="22" customHeight="1" spans="1:6">
      <c r="A18" s="19">
        <v>12</v>
      </c>
      <c r="B18" s="24" t="s">
        <v>29</v>
      </c>
      <c r="C18" s="22" t="s">
        <v>30</v>
      </c>
      <c r="D18" s="22">
        <v>3000</v>
      </c>
      <c r="E18" s="22">
        <v>2000</v>
      </c>
      <c r="F18" s="23"/>
    </row>
    <row r="19" ht="22" customHeight="1" spans="1:6">
      <c r="A19" s="19">
        <v>13</v>
      </c>
      <c r="B19" s="24" t="s">
        <v>31</v>
      </c>
      <c r="C19" s="22" t="s">
        <v>32</v>
      </c>
      <c r="D19" s="22">
        <v>3000</v>
      </c>
      <c r="E19" s="22">
        <v>2000</v>
      </c>
      <c r="F19" s="22"/>
    </row>
    <row r="20" ht="22" customHeight="1" spans="1:6">
      <c r="A20" s="19">
        <v>14</v>
      </c>
      <c r="B20" s="24" t="s">
        <v>33</v>
      </c>
      <c r="C20" s="22" t="s">
        <v>34</v>
      </c>
      <c r="D20" s="22">
        <v>3000</v>
      </c>
      <c r="E20" s="22">
        <v>2000</v>
      </c>
      <c r="F20" s="22"/>
    </row>
    <row r="21" ht="22" customHeight="1" spans="1:6">
      <c r="A21" s="19">
        <v>15</v>
      </c>
      <c r="B21" s="24" t="s">
        <v>35</v>
      </c>
      <c r="C21" s="22" t="s">
        <v>36</v>
      </c>
      <c r="D21" s="22">
        <v>3000</v>
      </c>
      <c r="E21" s="22">
        <v>0</v>
      </c>
      <c r="F21" s="22"/>
    </row>
    <row r="22" ht="22" customHeight="1" spans="1:6">
      <c r="A22" s="19">
        <v>16</v>
      </c>
      <c r="B22" s="24" t="s">
        <v>37</v>
      </c>
      <c r="C22" s="22" t="s">
        <v>38</v>
      </c>
      <c r="D22" s="22">
        <v>3000</v>
      </c>
      <c r="E22" s="22">
        <v>2000</v>
      </c>
      <c r="F22" s="22"/>
    </row>
    <row r="23" ht="22" customHeight="1" spans="1:6">
      <c r="A23" s="19">
        <v>17</v>
      </c>
      <c r="B23" s="24" t="s">
        <v>37</v>
      </c>
      <c r="C23" s="22" t="s">
        <v>39</v>
      </c>
      <c r="D23" s="22">
        <v>3000</v>
      </c>
      <c r="E23" s="22">
        <v>2000</v>
      </c>
      <c r="F23" s="22"/>
    </row>
    <row r="24" ht="22" customHeight="1" spans="1:6">
      <c r="A24" s="19">
        <v>18</v>
      </c>
      <c r="B24" s="24" t="s">
        <v>40</v>
      </c>
      <c r="C24" s="22" t="s">
        <v>41</v>
      </c>
      <c r="D24" s="22">
        <v>3000</v>
      </c>
      <c r="E24" s="22">
        <v>0</v>
      </c>
      <c r="F24" s="22"/>
    </row>
    <row r="25" ht="22" customHeight="1" spans="1:6">
      <c r="A25" s="19">
        <v>19</v>
      </c>
      <c r="B25" s="24" t="s">
        <v>40</v>
      </c>
      <c r="C25" s="22" t="s">
        <v>42</v>
      </c>
      <c r="D25" s="22">
        <v>3000</v>
      </c>
      <c r="E25" s="22">
        <v>0</v>
      </c>
      <c r="F25" s="22"/>
    </row>
    <row r="26" ht="22" customHeight="1" spans="1:6">
      <c r="A26" s="19">
        <v>20</v>
      </c>
      <c r="B26" s="24" t="s">
        <v>40</v>
      </c>
      <c r="C26" s="22" t="s">
        <v>43</v>
      </c>
      <c r="D26" s="22">
        <v>3000</v>
      </c>
      <c r="E26" s="22">
        <v>2000</v>
      </c>
      <c r="F26" s="22"/>
    </row>
    <row r="27" ht="22" customHeight="1" spans="1:6">
      <c r="A27" s="19">
        <v>21</v>
      </c>
      <c r="B27" s="24" t="s">
        <v>44</v>
      </c>
      <c r="C27" s="24" t="s">
        <v>45</v>
      </c>
      <c r="D27" s="22">
        <v>0</v>
      </c>
      <c r="E27" s="22">
        <v>2000</v>
      </c>
      <c r="F27" s="22"/>
    </row>
    <row r="28" ht="22" customHeight="1" spans="1:6">
      <c r="A28" s="19">
        <v>22</v>
      </c>
      <c r="B28" s="24" t="s">
        <v>46</v>
      </c>
      <c r="C28" s="22" t="s">
        <v>47</v>
      </c>
      <c r="D28" s="22">
        <v>3000</v>
      </c>
      <c r="E28" s="22">
        <v>2000</v>
      </c>
      <c r="F28" s="26"/>
    </row>
    <row r="29" ht="22" customHeight="1" spans="1:6">
      <c r="A29" s="27"/>
      <c r="B29" s="28"/>
      <c r="C29" s="28"/>
      <c r="D29" s="28"/>
      <c r="E29" s="28"/>
      <c r="F29" s="28"/>
    </row>
    <row r="30" ht="22" customHeight="1" spans="1:6">
      <c r="A30" s="27"/>
      <c r="B30" s="28"/>
      <c r="C30" s="28"/>
      <c r="D30" s="28"/>
      <c r="E30" s="28"/>
      <c r="F30" s="28"/>
    </row>
    <row r="31" ht="22" customHeight="1" spans="1:6">
      <c r="A31" s="27"/>
      <c r="B31" s="28"/>
      <c r="C31" s="28"/>
      <c r="D31" s="28"/>
      <c r="E31" s="28"/>
      <c r="F31" s="28"/>
    </row>
    <row r="32" ht="22" customHeight="1" spans="1:6">
      <c r="A32" s="27"/>
      <c r="B32" s="28"/>
      <c r="C32" s="28"/>
      <c r="D32" s="28"/>
      <c r="E32" s="28"/>
      <c r="F32" s="28"/>
    </row>
    <row r="33" ht="22" customHeight="1" spans="1:6">
      <c r="A33" s="27"/>
      <c r="B33" s="28"/>
      <c r="C33" s="28"/>
      <c r="D33" s="28"/>
      <c r="E33" s="28"/>
      <c r="F33" s="28"/>
    </row>
    <row r="34" s="15" customFormat="1" ht="22" customHeight="1" spans="1:6">
      <c r="A34" s="27"/>
      <c r="B34" s="28"/>
      <c r="C34" s="28"/>
      <c r="D34" s="28"/>
      <c r="E34" s="28"/>
      <c r="F34" s="28"/>
    </row>
    <row r="35" s="15" customFormat="1" ht="22" customHeight="1" spans="1:6">
      <c r="A35" s="27"/>
      <c r="B35" s="28"/>
      <c r="C35" s="28"/>
      <c r="D35" s="28"/>
      <c r="E35" s="28"/>
      <c r="F35" s="28"/>
    </row>
    <row r="36" s="15" customFormat="1" ht="22" customHeight="1" spans="1:6">
      <c r="A36" s="27"/>
      <c r="B36" s="28"/>
      <c r="C36" s="28"/>
      <c r="D36" s="28"/>
      <c r="E36" s="28"/>
      <c r="F36" s="28"/>
    </row>
    <row r="37" s="15" customFormat="1" ht="22" customHeight="1" spans="1:6">
      <c r="A37" s="27"/>
      <c r="B37" s="28"/>
      <c r="C37" s="28"/>
      <c r="D37" s="28"/>
      <c r="E37" s="28"/>
      <c r="F37" s="28"/>
    </row>
    <row r="38" s="15" customFormat="1" ht="22" customHeight="1" spans="1:6">
      <c r="A38" s="27"/>
      <c r="B38" s="28"/>
      <c r="C38" s="28"/>
      <c r="D38" s="28"/>
      <c r="E38" s="28"/>
      <c r="F38" s="28"/>
    </row>
    <row r="39" s="15" customFormat="1" ht="22" customHeight="1" spans="1:6">
      <c r="A39" s="27"/>
      <c r="B39" s="28"/>
      <c r="C39" s="28"/>
      <c r="D39" s="28"/>
      <c r="E39" s="28"/>
      <c r="F39" s="28"/>
    </row>
    <row r="40" s="15" customFormat="1" ht="22" customHeight="1" spans="1:6">
      <c r="A40" s="27"/>
      <c r="B40" s="28"/>
      <c r="C40" s="28"/>
      <c r="D40" s="28"/>
      <c r="E40" s="28"/>
      <c r="F40" s="28"/>
    </row>
    <row r="41" s="15" customFormat="1" ht="22" customHeight="1" spans="1:6">
      <c r="A41" s="27"/>
      <c r="B41" s="28"/>
      <c r="C41" s="28"/>
      <c r="D41" s="28"/>
      <c r="E41" s="28"/>
      <c r="F41" s="28"/>
    </row>
    <row r="42" s="15" customFormat="1" ht="22" customHeight="1" spans="1:6">
      <c r="A42" s="27"/>
      <c r="B42" s="28"/>
      <c r="C42" s="28"/>
      <c r="D42" s="28"/>
      <c r="E42" s="28"/>
      <c r="F42" s="28"/>
    </row>
    <row r="43" s="15" customFormat="1" ht="22" customHeight="1" spans="1:6">
      <c r="A43" s="27"/>
      <c r="B43" s="28"/>
      <c r="C43" s="28"/>
      <c r="D43" s="28"/>
      <c r="E43" s="28"/>
      <c r="F43" s="28"/>
    </row>
    <row r="44" s="15" customFormat="1" ht="22" customHeight="1" spans="1:6">
      <c r="A44" s="27"/>
      <c r="B44" s="28"/>
      <c r="C44" s="28"/>
      <c r="D44" s="28"/>
      <c r="E44" s="28"/>
      <c r="F44" s="28"/>
    </row>
    <row r="45" s="15" customFormat="1" ht="22" customHeight="1" spans="1:6">
      <c r="A45" s="27"/>
      <c r="B45" s="28"/>
      <c r="C45" s="28"/>
      <c r="D45" s="28"/>
      <c r="E45" s="28"/>
      <c r="F45" s="28"/>
    </row>
    <row r="46" ht="27" customHeight="1" spans="1:6">
      <c r="A46" s="27"/>
      <c r="B46" s="28"/>
      <c r="C46" s="28"/>
      <c r="D46" s="28"/>
      <c r="E46" s="28"/>
      <c r="F46" s="28"/>
    </row>
    <row r="47" s="15" customFormat="1" ht="27" customHeight="1" spans="1:6">
      <c r="A47" s="27"/>
      <c r="B47" s="28"/>
      <c r="C47" s="28"/>
      <c r="D47" s="28"/>
      <c r="E47" s="28"/>
      <c r="F47" s="28"/>
    </row>
    <row r="48" s="15" customFormat="1" ht="27" customHeight="1" spans="1:6">
      <c r="A48" s="27"/>
      <c r="B48" s="28"/>
      <c r="C48" s="28"/>
      <c r="D48" s="28"/>
      <c r="E48" s="28"/>
      <c r="F48" s="28"/>
    </row>
    <row r="49" s="15" customFormat="1" ht="27" customHeight="1" spans="1:6">
      <c r="A49" s="27"/>
      <c r="B49" s="28"/>
      <c r="C49" s="28"/>
      <c r="D49" s="28"/>
      <c r="E49" s="28"/>
      <c r="F49" s="28"/>
    </row>
    <row r="50" s="15" customFormat="1" ht="27" customHeight="1" spans="1:6">
      <c r="A50" s="27"/>
      <c r="B50" s="28"/>
      <c r="C50" s="28"/>
      <c r="D50" s="28"/>
      <c r="E50" s="28"/>
      <c r="F50" s="28"/>
    </row>
    <row r="51" s="15" customFormat="1" ht="27" customHeight="1" spans="1:6">
      <c r="A51" s="27"/>
      <c r="B51" s="28"/>
      <c r="C51" s="28"/>
      <c r="D51" s="28"/>
      <c r="E51" s="28"/>
      <c r="F51" s="28"/>
    </row>
    <row r="52" s="15" customFormat="1" ht="27" customHeight="1" spans="1:6">
      <c r="A52" s="27"/>
      <c r="B52" s="28"/>
      <c r="C52" s="28"/>
      <c r="D52" s="28"/>
      <c r="E52" s="28"/>
      <c r="F52" s="28"/>
    </row>
    <row r="53" s="15" customFormat="1" ht="27" customHeight="1" spans="1:6">
      <c r="A53" s="27"/>
      <c r="B53" s="28"/>
      <c r="C53" s="28"/>
      <c r="D53" s="28"/>
      <c r="E53" s="28"/>
      <c r="F53" s="28"/>
    </row>
  </sheetData>
  <autoFilter ref="A1:F53">
    <extLst/>
  </autoFilter>
  <mergeCells count="7">
    <mergeCell ref="A1:F1"/>
    <mergeCell ref="A2:C2"/>
    <mergeCell ref="D3:E3"/>
    <mergeCell ref="A3:A4"/>
    <mergeCell ref="B3:B4"/>
    <mergeCell ref="C3:C4"/>
    <mergeCell ref="F3:F4"/>
  </mergeCells>
  <conditionalFormatting sqref="C32">
    <cfRule type="duplicateValues" dxfId="0" priority="44"/>
  </conditionalFormatting>
  <conditionalFormatting sqref="C33">
    <cfRule type="duplicateValues" dxfId="0" priority="43"/>
  </conditionalFormatting>
  <conditionalFormatting sqref="C34">
    <cfRule type="duplicateValues" dxfId="0" priority="42"/>
  </conditionalFormatting>
  <conditionalFormatting sqref="C35">
    <cfRule type="duplicateValues" dxfId="0" priority="41"/>
  </conditionalFormatting>
  <conditionalFormatting sqref="C36">
    <cfRule type="duplicateValues" dxfId="0" priority="40"/>
  </conditionalFormatting>
  <conditionalFormatting sqref="C37">
    <cfRule type="duplicateValues" dxfId="0" priority="39"/>
  </conditionalFormatting>
  <conditionalFormatting sqref="C38">
    <cfRule type="duplicateValues" dxfId="0" priority="38"/>
  </conditionalFormatting>
  <conditionalFormatting sqref="C39">
    <cfRule type="duplicateValues" dxfId="0" priority="37"/>
  </conditionalFormatting>
  <conditionalFormatting sqref="C40">
    <cfRule type="duplicateValues" dxfId="0" priority="36"/>
  </conditionalFormatting>
  <conditionalFormatting sqref="C41">
    <cfRule type="duplicateValues" dxfId="0" priority="35"/>
  </conditionalFormatting>
  <conditionalFormatting sqref="C42">
    <cfRule type="duplicateValues" dxfId="0" priority="34"/>
  </conditionalFormatting>
  <conditionalFormatting sqref="C43">
    <cfRule type="duplicateValues" dxfId="0" priority="33"/>
  </conditionalFormatting>
  <conditionalFormatting sqref="C44">
    <cfRule type="duplicateValues" dxfId="0" priority="32"/>
  </conditionalFormatting>
  <conditionalFormatting sqref="C45">
    <cfRule type="duplicateValues" dxfId="0" priority="31"/>
  </conditionalFormatting>
  <conditionalFormatting sqref="C46">
    <cfRule type="duplicateValues" dxfId="0" priority="30"/>
  </conditionalFormatting>
  <conditionalFormatting sqref="C6:C28">
    <cfRule type="duplicateValues" dxfId="0" priority="18"/>
  </conditionalFormatting>
  <conditionalFormatting sqref="C54:C167">
    <cfRule type="duplicateValues" dxfId="0" priority="80"/>
  </conditionalFormatting>
  <conditionalFormatting sqref="C29:C31 C47:C53">
    <cfRule type="duplicateValues" dxfId="0" priority="45"/>
  </conditionalFormatting>
  <pageMargins left="0.751388888888889" right="0.751388888888889" top="1" bottom="1" header="0.5" footer="0.5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B5" sqref="B5"/>
    </sheetView>
  </sheetViews>
  <sheetFormatPr defaultColWidth="9" defaultRowHeight="13.5" outlineLevelCol="4"/>
  <cols>
    <col min="1" max="1" width="9.375" customWidth="1"/>
    <col min="2" max="2" width="16.75" customWidth="1"/>
    <col min="3" max="3" width="24.25" customWidth="1"/>
    <col min="4" max="4" width="17.375" customWidth="1"/>
    <col min="5" max="5" width="19.375" customWidth="1"/>
  </cols>
  <sheetData>
    <row r="1" ht="42" customHeight="1" spans="1:5">
      <c r="A1" s="3" t="s">
        <v>48</v>
      </c>
      <c r="B1" s="3"/>
      <c r="C1" s="3"/>
      <c r="D1" s="3"/>
      <c r="E1" s="3"/>
    </row>
    <row r="2" ht="22" customHeight="1" spans="1:5">
      <c r="A2" s="4" t="s">
        <v>1</v>
      </c>
      <c r="B2" s="4"/>
      <c r="C2" s="4"/>
      <c r="D2" s="5" t="s">
        <v>49</v>
      </c>
      <c r="E2" s="5"/>
    </row>
    <row r="3" ht="20" customHeight="1" spans="1:5">
      <c r="A3" s="6" t="s">
        <v>3</v>
      </c>
      <c r="B3" s="6" t="s">
        <v>4</v>
      </c>
      <c r="C3" s="7" t="s">
        <v>50</v>
      </c>
      <c r="D3" s="7" t="s">
        <v>8</v>
      </c>
      <c r="E3" s="7" t="s">
        <v>9</v>
      </c>
    </row>
    <row r="4" ht="20" customHeight="1" spans="1:5">
      <c r="A4" s="8">
        <v>1</v>
      </c>
      <c r="B4" s="9" t="s">
        <v>10</v>
      </c>
      <c r="C4" s="10">
        <f>SUM(C5:C32)</f>
        <v>22</v>
      </c>
      <c r="D4" s="10">
        <f>SUM(D5:D32)</f>
        <v>57000</v>
      </c>
      <c r="E4" s="10">
        <f>SUM(E5:E32)</f>
        <v>38000</v>
      </c>
    </row>
    <row r="5" ht="20" customHeight="1" spans="1:5">
      <c r="A5" s="8">
        <v>2</v>
      </c>
      <c r="B5" s="9" t="s">
        <v>37</v>
      </c>
      <c r="C5" s="10">
        <f>COUNTIF(明细!B$6:B$56,B5)</f>
        <v>2</v>
      </c>
      <c r="D5" s="10">
        <f>SUMIFS(明细!D$6:D$53,明细!B$6:B$53,B5)</f>
        <v>6000</v>
      </c>
      <c r="E5" s="10">
        <f>SUMIFS(明细!E$6:E$53,明细!B$6:B$53,B5)</f>
        <v>4000</v>
      </c>
    </row>
    <row r="6" ht="20" customHeight="1" spans="1:5">
      <c r="A6" s="8">
        <v>3</v>
      </c>
      <c r="B6" s="9" t="s">
        <v>51</v>
      </c>
      <c r="C6" s="10">
        <f>COUNTIF(明细!B$6:B$56,B6)</f>
        <v>0</v>
      </c>
      <c r="D6" s="10">
        <f>SUMIFS(明细!D$6:D$53,明细!B$6:B$53,B6)</f>
        <v>0</v>
      </c>
      <c r="E6" s="10">
        <f>SUMIFS(明细!E$6:E$53,明细!B$6:B$53,B6)</f>
        <v>0</v>
      </c>
    </row>
    <row r="7" ht="20" customHeight="1" spans="1:5">
      <c r="A7" s="8">
        <v>4</v>
      </c>
      <c r="B7" s="9" t="s">
        <v>52</v>
      </c>
      <c r="C7" s="10">
        <f>COUNTIF(明细!B$6:B$56,B7)</f>
        <v>0</v>
      </c>
      <c r="D7" s="10">
        <f>SUMIFS(明细!D$6:D$53,明细!B$6:B$53,B7)</f>
        <v>0</v>
      </c>
      <c r="E7" s="10">
        <f>SUMIFS(明细!E$6:E$53,明细!B$6:B$53,B7)</f>
        <v>0</v>
      </c>
    </row>
    <row r="8" ht="20" customHeight="1" spans="1:5">
      <c r="A8" s="8">
        <v>5</v>
      </c>
      <c r="B8" s="9" t="s">
        <v>46</v>
      </c>
      <c r="C8" s="10">
        <f>COUNTIF(明细!B$6:B$56,B8)</f>
        <v>1</v>
      </c>
      <c r="D8" s="10">
        <f>SUMIFS(明细!D$6:D$53,明细!B$6:B$53,B8)</f>
        <v>3000</v>
      </c>
      <c r="E8" s="10">
        <f>SUMIFS(明细!E$6:E$53,明细!B$6:B$53,B8)</f>
        <v>2000</v>
      </c>
    </row>
    <row r="9" ht="20" customHeight="1" spans="1:5">
      <c r="A9" s="8">
        <v>6</v>
      </c>
      <c r="B9" s="9" t="s">
        <v>53</v>
      </c>
      <c r="C9" s="10">
        <f>COUNTIF(明细!B$6:B$56,B9)</f>
        <v>0</v>
      </c>
      <c r="D9" s="10">
        <f>SUMIFS(明细!D$6:D$53,明细!B$6:B$53,B9)</f>
        <v>0</v>
      </c>
      <c r="E9" s="10">
        <f>SUMIFS(明细!E$6:E$53,明细!B$6:B$53,B9)</f>
        <v>0</v>
      </c>
    </row>
    <row r="10" ht="20" customHeight="1" spans="1:5">
      <c r="A10" s="8">
        <v>7</v>
      </c>
      <c r="B10" s="9" t="s">
        <v>31</v>
      </c>
      <c r="C10" s="10">
        <f>COUNTIF(明细!B$6:B$56,B10)</f>
        <v>1</v>
      </c>
      <c r="D10" s="10">
        <f>SUMIFS(明细!D$6:D$53,明细!B$6:B$53,B10)</f>
        <v>3000</v>
      </c>
      <c r="E10" s="10">
        <f>SUMIFS(明细!E$6:E$53,明细!B$6:B$53,B10)</f>
        <v>2000</v>
      </c>
    </row>
    <row r="11" ht="20" customHeight="1" spans="1:5">
      <c r="A11" s="8">
        <v>8</v>
      </c>
      <c r="B11" s="9" t="s">
        <v>54</v>
      </c>
      <c r="C11" s="10">
        <f>COUNTIF(明细!B$6:B$56,B11)</f>
        <v>0</v>
      </c>
      <c r="D11" s="10">
        <f>SUMIFS(明细!D$6:D$53,明细!B$6:B$53,B11)</f>
        <v>0</v>
      </c>
      <c r="E11" s="10">
        <f>SUMIFS(明细!E$6:E$53,明细!B$6:B$53,B11)</f>
        <v>0</v>
      </c>
    </row>
    <row r="12" ht="20" customHeight="1" spans="1:5">
      <c r="A12" s="8">
        <v>9</v>
      </c>
      <c r="B12" s="9" t="s">
        <v>55</v>
      </c>
      <c r="C12" s="10">
        <f>COUNTIF(明细!B$6:B$56,B12)</f>
        <v>0</v>
      </c>
      <c r="D12" s="10">
        <f>SUMIFS(明细!D$6:D$53,明细!B$6:B$53,B12)</f>
        <v>0</v>
      </c>
      <c r="E12" s="10">
        <f>SUMIFS(明细!E$6:E$53,明细!B$6:B$53,B12)</f>
        <v>0</v>
      </c>
    </row>
    <row r="13" ht="20" customHeight="1" spans="1:5">
      <c r="A13" s="8">
        <v>10</v>
      </c>
      <c r="B13" s="9" t="s">
        <v>33</v>
      </c>
      <c r="C13" s="10">
        <f>COUNTIF(明细!B$6:B$56,B13)</f>
        <v>1</v>
      </c>
      <c r="D13" s="10">
        <f>SUMIFS(明细!D$6:D$53,明细!B$6:B$53,B13)</f>
        <v>3000</v>
      </c>
      <c r="E13" s="10">
        <f>SUMIFS(明细!E$6:E$53,明细!B$6:B$53,B13)</f>
        <v>2000</v>
      </c>
    </row>
    <row r="14" ht="20" customHeight="1" spans="1:5">
      <c r="A14" s="8">
        <v>11</v>
      </c>
      <c r="B14" s="9" t="s">
        <v>56</v>
      </c>
      <c r="C14" s="10">
        <f>COUNTIF(明细!B$6:B$56,B14)</f>
        <v>0</v>
      </c>
      <c r="D14" s="10">
        <f>SUMIFS(明细!D$6:D$53,明细!B$6:B$53,B14)</f>
        <v>0</v>
      </c>
      <c r="E14" s="10">
        <f>SUMIFS(明细!E$6:E$53,明细!B$6:B$53,B14)</f>
        <v>0</v>
      </c>
    </row>
    <row r="15" ht="20" customHeight="1" spans="1:5">
      <c r="A15" s="8">
        <v>12</v>
      </c>
      <c r="B15" s="9" t="s">
        <v>44</v>
      </c>
      <c r="C15" s="10">
        <f>COUNTIF(明细!B$6:B$56,B15)</f>
        <v>1</v>
      </c>
      <c r="D15" s="10">
        <f>SUMIFS(明细!D$6:D$53,明细!B$6:B$53,B15)</f>
        <v>0</v>
      </c>
      <c r="E15" s="10">
        <f>SUMIFS(明细!E$6:E$53,明细!B$6:B$53,B15)</f>
        <v>2000</v>
      </c>
    </row>
    <row r="16" ht="20" customHeight="1" spans="1:5">
      <c r="A16" s="8">
        <v>13</v>
      </c>
      <c r="B16" s="9" t="s">
        <v>11</v>
      </c>
      <c r="C16" s="10">
        <f>COUNTIF(明细!B$6:B$56,B16)</f>
        <v>4</v>
      </c>
      <c r="D16" s="10">
        <f>SUMIFS(明细!D$6:D$53,明细!B$6:B$53,B16)</f>
        <v>9000</v>
      </c>
      <c r="E16" s="10">
        <f>SUMIFS(明细!E$6:E$53,明细!B$6:B$53,B16)</f>
        <v>8000</v>
      </c>
    </row>
    <row r="17" ht="20" customHeight="1" spans="1:5">
      <c r="A17" s="8">
        <v>14</v>
      </c>
      <c r="B17" s="9" t="s">
        <v>57</v>
      </c>
      <c r="C17" s="10">
        <f>COUNTIF(明细!B$6:B$56,B17)</f>
        <v>0</v>
      </c>
      <c r="D17" s="10">
        <f>SUMIFS(明细!D$6:D$53,明细!B$6:B$53,B17)</f>
        <v>0</v>
      </c>
      <c r="E17" s="10">
        <f>SUMIFS(明细!E$6:E$53,明细!B$6:B$53,B17)</f>
        <v>0</v>
      </c>
    </row>
    <row r="18" ht="20" customHeight="1" spans="1:5">
      <c r="A18" s="8">
        <v>15</v>
      </c>
      <c r="B18" s="9" t="s">
        <v>16</v>
      </c>
      <c r="C18" s="10">
        <f>COUNTIF(明细!B$6:B$56,B18)</f>
        <v>1</v>
      </c>
      <c r="D18" s="10">
        <f>SUMIFS(明细!D$6:D$53,明细!B$6:B$53,B18)</f>
        <v>3000</v>
      </c>
      <c r="E18" s="10">
        <f>SUMIFS(明细!E$6:E$53,明细!B$6:B$53,B18)</f>
        <v>2000</v>
      </c>
    </row>
    <row r="19" ht="20" customHeight="1" spans="1:5">
      <c r="A19" s="8">
        <v>16</v>
      </c>
      <c r="B19" s="9" t="s">
        <v>20</v>
      </c>
      <c r="C19" s="10">
        <f>COUNTIF(明细!B$6:B$56,B19)</f>
        <v>2</v>
      </c>
      <c r="D19" s="10">
        <f>SUMIFS(明细!D$6:D$53,明细!B$6:B$53,B19)</f>
        <v>6000</v>
      </c>
      <c r="E19" s="10">
        <f>SUMIFS(明细!E$6:E$53,明细!B$6:B$53,B19)</f>
        <v>4000</v>
      </c>
    </row>
    <row r="20" ht="20" customHeight="1" spans="1:5">
      <c r="A20" s="8">
        <v>17</v>
      </c>
      <c r="B20" s="9" t="s">
        <v>58</v>
      </c>
      <c r="C20" s="10">
        <f>COUNTIF(明细!B$6:B$56,B20)</f>
        <v>0</v>
      </c>
      <c r="D20" s="10">
        <f>SUMIFS(明细!D$6:D$53,明细!B$6:B$53,B20)</f>
        <v>0</v>
      </c>
      <c r="E20" s="10">
        <f>SUMIFS(明细!E$6:E$53,明细!B$6:B$53,B20)</f>
        <v>0</v>
      </c>
    </row>
    <row r="21" ht="20" customHeight="1" spans="1:5">
      <c r="A21" s="8">
        <v>18</v>
      </c>
      <c r="B21" s="9" t="s">
        <v>29</v>
      </c>
      <c r="C21" s="10">
        <f>COUNTIF(明细!B$6:B$56,B21)</f>
        <v>1</v>
      </c>
      <c r="D21" s="10">
        <f>SUMIFS(明细!D$6:D$53,明细!B$6:B$53,B21)</f>
        <v>3000</v>
      </c>
      <c r="E21" s="10">
        <f>SUMIFS(明细!E$6:E$53,明细!B$6:B$53,B21)</f>
        <v>2000</v>
      </c>
    </row>
    <row r="22" ht="20" customHeight="1" spans="1:5">
      <c r="A22" s="8">
        <v>19</v>
      </c>
      <c r="B22" s="9" t="s">
        <v>59</v>
      </c>
      <c r="C22" s="10">
        <f>COUNTIF(明细!B$6:B$56,B22)</f>
        <v>0</v>
      </c>
      <c r="D22" s="10">
        <f>SUMIFS(明细!D$6:D$53,明细!B$6:B$53,B22)</f>
        <v>0</v>
      </c>
      <c r="E22" s="10">
        <f>SUMIFS(明细!E$6:E$53,明细!B$6:B$53,B22)</f>
        <v>0</v>
      </c>
    </row>
    <row r="23" ht="20" customHeight="1" spans="1:5">
      <c r="A23" s="8">
        <v>20</v>
      </c>
      <c r="B23" s="9" t="s">
        <v>35</v>
      </c>
      <c r="C23" s="10">
        <f>COUNTIF(明细!B$6:B$56,B23)</f>
        <v>1</v>
      </c>
      <c r="D23" s="10">
        <f>SUMIFS(明细!D$6:D$53,明细!B$6:B$53,B23)</f>
        <v>3000</v>
      </c>
      <c r="E23" s="10">
        <f>SUMIFS(明细!E$6:E$53,明细!B$6:B$53,B23)</f>
        <v>0</v>
      </c>
    </row>
    <row r="24" ht="20" customHeight="1" spans="1:5">
      <c r="A24" s="8">
        <v>21</v>
      </c>
      <c r="B24" s="9" t="s">
        <v>27</v>
      </c>
      <c r="C24" s="10">
        <f>COUNTIF(明细!B$6:B$56,B24)</f>
        <v>1</v>
      </c>
      <c r="D24" s="10">
        <f>SUMIFS(明细!D$6:D$53,明细!B$6:B$53,B24)</f>
        <v>0</v>
      </c>
      <c r="E24" s="10">
        <f>SUMIFS(明细!E$6:E$53,明细!B$6:B$53,B24)</f>
        <v>2000</v>
      </c>
    </row>
    <row r="25" ht="20" customHeight="1" spans="1:5">
      <c r="A25" s="8">
        <v>22</v>
      </c>
      <c r="B25" s="9" t="s">
        <v>40</v>
      </c>
      <c r="C25" s="10">
        <f>COUNTIF(明细!B$6:B$56,B25)</f>
        <v>3</v>
      </c>
      <c r="D25" s="10">
        <f>SUMIFS(明细!D$6:D$53,明细!B$6:B$53,B25)</f>
        <v>9000</v>
      </c>
      <c r="E25" s="10">
        <f>SUMIFS(明细!E$6:E$53,明细!B$6:B$53,B25)</f>
        <v>2000</v>
      </c>
    </row>
    <row r="26" ht="20" customHeight="1" spans="1:5">
      <c r="A26" s="8">
        <v>23</v>
      </c>
      <c r="B26" s="9" t="s">
        <v>60</v>
      </c>
      <c r="C26" s="10">
        <f>COUNTIF(明细!B$6:B$56,B26)</f>
        <v>0</v>
      </c>
      <c r="D26" s="10">
        <f>SUMIFS(明细!D$6:D$53,明细!B$6:B$53,B26)</f>
        <v>0</v>
      </c>
      <c r="E26" s="10">
        <f>SUMIFS(明细!E$6:E$53,明细!B$6:B$53,B26)</f>
        <v>0</v>
      </c>
    </row>
    <row r="27" ht="20" customHeight="1" spans="1:5">
      <c r="A27" s="8">
        <v>24</v>
      </c>
      <c r="B27" s="9" t="s">
        <v>23</v>
      </c>
      <c r="C27" s="10">
        <f>COUNTIF(明细!B$6:B$56,B27)</f>
        <v>1</v>
      </c>
      <c r="D27" s="10">
        <f>SUMIFS(明细!D$6:D$53,明细!B$6:B$53,B27)</f>
        <v>3000</v>
      </c>
      <c r="E27" s="10">
        <f>SUMIFS(明细!E$6:E$53,明细!B$6:B$53,B27)</f>
        <v>2000</v>
      </c>
    </row>
    <row r="28" ht="20" customHeight="1" spans="1:5">
      <c r="A28" s="8">
        <v>25</v>
      </c>
      <c r="B28" s="9" t="s">
        <v>61</v>
      </c>
      <c r="C28" s="10">
        <f>COUNTIF(明细!B$6:B$56,B28)</f>
        <v>0</v>
      </c>
      <c r="D28" s="10">
        <f>SUMIFS(明细!D$6:D$53,明细!B$6:B$53,B28)</f>
        <v>0</v>
      </c>
      <c r="E28" s="10">
        <f>SUMIFS(明细!E$6:E$53,明细!B$6:B$53,B28)</f>
        <v>0</v>
      </c>
    </row>
    <row r="29" ht="20" customHeight="1" spans="1:5">
      <c r="A29" s="8">
        <v>26</v>
      </c>
      <c r="B29" s="9" t="s">
        <v>62</v>
      </c>
      <c r="C29" s="10">
        <f>COUNTIF(明细!B$6:B$56,B29)</f>
        <v>0</v>
      </c>
      <c r="D29" s="10">
        <f>SUMIFS(明细!D$6:D$53,明细!B$6:B$53,B29)</f>
        <v>0</v>
      </c>
      <c r="E29" s="10">
        <f>SUMIFS(明细!E$6:E$53,明细!B$6:B$53,B29)</f>
        <v>0</v>
      </c>
    </row>
    <row r="30" ht="20" customHeight="1" spans="1:5">
      <c r="A30" s="8">
        <v>27</v>
      </c>
      <c r="B30" s="9" t="s">
        <v>25</v>
      </c>
      <c r="C30" s="10">
        <f>COUNTIF(明细!B$6:B$56,B30)</f>
        <v>1</v>
      </c>
      <c r="D30" s="10">
        <f>SUMIFS(明细!D$6:D$53,明细!B$6:B$53,B30)</f>
        <v>3000</v>
      </c>
      <c r="E30" s="10">
        <f>SUMIFS(明细!E$6:E$53,明细!B$6:B$53,B30)</f>
        <v>2000</v>
      </c>
    </row>
    <row r="31" ht="20" customHeight="1" spans="1:5">
      <c r="A31" s="8">
        <v>28</v>
      </c>
      <c r="B31" s="9" t="s">
        <v>63</v>
      </c>
      <c r="C31" s="10">
        <f>COUNTIF(明细!B$6:B$56,B31)</f>
        <v>0</v>
      </c>
      <c r="D31" s="10">
        <f>SUMIFS(明细!D$6:D$53,明细!B$6:B$53,B31)</f>
        <v>0</v>
      </c>
      <c r="E31" s="10">
        <f>SUMIFS(明细!E$6:E$53,明细!B$6:B$53,B31)</f>
        <v>0</v>
      </c>
    </row>
    <row r="32" ht="20" customHeight="1" spans="1:5">
      <c r="A32" s="8">
        <v>29</v>
      </c>
      <c r="B32" s="11" t="s">
        <v>18</v>
      </c>
      <c r="C32" s="12">
        <f>COUNTIF(明细!B$6:B$56,B32)</f>
        <v>1</v>
      </c>
      <c r="D32" s="10">
        <f>SUMIFS(明细!D$6:D$53,明细!B$6:B$53,B32)</f>
        <v>3000</v>
      </c>
      <c r="E32" s="10">
        <f>SUMIFS(明细!E$6:E$53,明细!B$6:B$53,B32)</f>
        <v>2000</v>
      </c>
    </row>
    <row r="33" ht="38" customHeight="1" spans="1:5">
      <c r="A33" s="13" t="s">
        <v>64</v>
      </c>
      <c r="B33" s="13"/>
      <c r="C33" s="13"/>
      <c r="D33" s="13"/>
      <c r="E33" s="13"/>
    </row>
  </sheetData>
  <mergeCells count="4">
    <mergeCell ref="A1:E1"/>
    <mergeCell ref="A2:C2"/>
    <mergeCell ref="D2:E2"/>
    <mergeCell ref="A33:E33"/>
  </mergeCells>
  <pageMargins left="0.75" right="0.75" top="0.865972222222222" bottom="0.865972222222222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A1" sqref="A1:A29"/>
    </sheetView>
  </sheetViews>
  <sheetFormatPr defaultColWidth="9" defaultRowHeight="13.5"/>
  <sheetData>
    <row r="1" ht="14.25" spans="1:1">
      <c r="A1" s="1"/>
    </row>
    <row r="2" ht="14.25" spans="1:1">
      <c r="A2" s="1"/>
    </row>
    <row r="3" ht="14.25" spans="1:1">
      <c r="A3" s="1"/>
    </row>
    <row r="4" ht="14.25" spans="1:1">
      <c r="A4" s="1"/>
    </row>
    <row r="5" ht="14.25" spans="1:1">
      <c r="A5" s="1"/>
    </row>
    <row r="6" ht="14.25" spans="1:1">
      <c r="A6" s="1"/>
    </row>
    <row r="7" ht="14.25" spans="1:1">
      <c r="A7" s="1"/>
    </row>
    <row r="8" ht="14.25" spans="1:1">
      <c r="A8" s="1"/>
    </row>
    <row r="9" ht="14.25" spans="1:1">
      <c r="A9" s="1"/>
    </row>
    <row r="10" ht="14.25" spans="1:1">
      <c r="A10" s="1"/>
    </row>
    <row r="11" ht="14.25" spans="1:1">
      <c r="A11" s="1"/>
    </row>
    <row r="12" ht="14.25" spans="1:1">
      <c r="A12" s="1"/>
    </row>
    <row r="13" ht="14.25" spans="1:1">
      <c r="A13" s="1"/>
    </row>
    <row r="14" ht="14.25" spans="1:1">
      <c r="A14" s="1"/>
    </row>
    <row r="15" ht="14.25" spans="1:1">
      <c r="A15" s="1"/>
    </row>
    <row r="16" ht="14.25" spans="1:1">
      <c r="A16" s="1"/>
    </row>
    <row r="17" ht="14.25" spans="1:1">
      <c r="A17" s="1"/>
    </row>
    <row r="18" ht="14.25" spans="1:1">
      <c r="A18" s="1"/>
    </row>
    <row r="19" ht="14.25" spans="1:1">
      <c r="A19" s="1"/>
    </row>
    <row r="20" ht="14.25" spans="1:1">
      <c r="A20" s="1"/>
    </row>
    <row r="21" ht="14.25" spans="1:1">
      <c r="A21" s="1"/>
    </row>
    <row r="22" ht="14.25" spans="1:1">
      <c r="A22" s="1"/>
    </row>
    <row r="23" ht="14.25" spans="1:1">
      <c r="A23" s="1"/>
    </row>
    <row r="24" ht="14.25" spans="1:1">
      <c r="A24" s="1"/>
    </row>
    <row r="25" ht="14.25" spans="1:1">
      <c r="A25" s="1"/>
    </row>
    <row r="26" ht="14.25" spans="1:1">
      <c r="A26" s="1"/>
    </row>
    <row r="27" ht="14.25" spans="1:1">
      <c r="A27" s="1"/>
    </row>
    <row r="28" ht="14.25" spans="1:1">
      <c r="A28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审批表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珍惜</cp:lastModifiedBy>
  <dcterms:created xsi:type="dcterms:W3CDTF">2022-10-08T04:00:00Z</dcterms:created>
  <dcterms:modified xsi:type="dcterms:W3CDTF">2024-11-20T02:26:53Z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95E755EAA7BA4DB0B4A5B7FABBDF9F61</vt:lpwstr>
  </property>
  <property fmtid="{D5CDD505-2E9C-101B-9397-08002B2CF9AE}" pid="3" name="KSOProductBuildVer">
    <vt:lpwstr>2052-11.1.0.12763</vt:lpwstr>
  </property>
</Properties>
</file>